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vinKaufman\Downloads\"/>
    </mc:Choice>
  </mc:AlternateContent>
  <xr:revisionPtr revIDLastSave="0" documentId="8_{FC07AF21-2A4C-410B-9670-8DB7875154D7}" xr6:coauthVersionLast="47" xr6:coauthVersionMax="47" xr10:uidLastSave="{00000000-0000-0000-0000-000000000000}"/>
  <bookViews>
    <workbookView xWindow="28680" yWindow="-120" windowWidth="29040" windowHeight="15720" xr2:uid="{4CF7020E-7AD1-4E47-B545-316CB09C0003}"/>
  </bookViews>
  <sheets>
    <sheet name="Table 1" sheetId="7" r:id="rId1"/>
    <sheet name="Table 2" sheetId="8" r:id="rId2"/>
    <sheet name="Repeal SALT Deduction" sheetId="9" r:id="rId3"/>
    <sheet name="$10,000 Current Policy SALT Cap" sheetId="2" r:id="rId4"/>
    <sheet name="House Bill $30K SALT Cap" sheetId="1" r:id="rId5"/>
    <sheet name="$40K SALT $500K Limit" sheetId="10" r:id="rId6"/>
    <sheet name="$15K 30K SALT" sheetId="3" r:id="rId7"/>
    <sheet name="$25K $50K SALT" sheetId="4" r:id="rId8"/>
    <sheet name="$40K $80K SALT" sheetId="5" r:id="rId9"/>
    <sheet name="$62K $124K SALT" sheetId="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7" l="1"/>
  <c r="L5" i="7"/>
  <c r="L25" i="5"/>
  <c r="H4" i="1"/>
  <c r="H5" i="1"/>
  <c r="H6" i="1"/>
  <c r="H7" i="1"/>
  <c r="H9" i="1"/>
  <c r="H10" i="1"/>
  <c r="H11" i="1"/>
  <c r="H13" i="1"/>
  <c r="H3" i="1"/>
  <c r="L21" i="10"/>
  <c r="L23" i="10"/>
  <c r="L20" i="10"/>
  <c r="L22" i="10"/>
  <c r="K23" i="10"/>
  <c r="J23" i="10"/>
  <c r="I23" i="10"/>
  <c r="H23" i="10"/>
  <c r="G23" i="10"/>
  <c r="F23" i="10"/>
  <c r="E23" i="10"/>
  <c r="D23" i="10"/>
  <c r="C23" i="10"/>
  <c r="B23" i="10"/>
  <c r="L18" i="9" l="1"/>
  <c r="L8" i="7"/>
  <c r="L3" i="7"/>
  <c r="L4" i="7"/>
  <c r="L7" i="7"/>
  <c r="L2" i="7"/>
  <c r="K23" i="6"/>
  <c r="J23" i="6"/>
  <c r="I23" i="6"/>
  <c r="H23" i="6"/>
  <c r="G23" i="6"/>
  <c r="F23" i="6"/>
  <c r="E23" i="6"/>
  <c r="D23" i="6"/>
  <c r="C23" i="6"/>
  <c r="B23" i="6"/>
  <c r="L22" i="6"/>
  <c r="L21" i="6"/>
  <c r="L20" i="6"/>
  <c r="L23" i="6" s="1"/>
  <c r="L21" i="5" l="1"/>
  <c r="L22" i="5"/>
  <c r="L20" i="5"/>
  <c r="L20" i="4" l="1"/>
  <c r="L21" i="4"/>
  <c r="L22" i="4"/>
  <c r="K23" i="5" l="1"/>
  <c r="J23" i="5"/>
  <c r="I23" i="5"/>
  <c r="H23" i="5"/>
  <c r="G23" i="5"/>
  <c r="F23" i="5"/>
  <c r="E23" i="5"/>
  <c r="D23" i="5"/>
  <c r="C23" i="5"/>
  <c r="B23" i="5"/>
  <c r="L23" i="5"/>
  <c r="L23" i="4"/>
  <c r="K23" i="4"/>
  <c r="J23" i="4"/>
  <c r="I23" i="4"/>
  <c r="H23" i="4"/>
  <c r="G23" i="4"/>
  <c r="F23" i="4"/>
  <c r="E23" i="4"/>
  <c r="D23" i="4"/>
  <c r="C23" i="4"/>
  <c r="B23" i="4"/>
  <c r="L21" i="3"/>
  <c r="L22" i="3"/>
  <c r="L20" i="3"/>
  <c r="C23" i="3"/>
  <c r="D23" i="3"/>
  <c r="E23" i="3"/>
  <c r="F23" i="3"/>
  <c r="G23" i="3"/>
  <c r="H23" i="3"/>
  <c r="I23" i="3"/>
  <c r="J23" i="3"/>
  <c r="K23" i="3"/>
  <c r="B23" i="3"/>
  <c r="L23" i="3" l="1"/>
  <c r="L18" i="2"/>
  <c r="L23" i="1"/>
  <c r="C23" i="1"/>
  <c r="D23" i="1"/>
  <c r="E23" i="1"/>
  <c r="F23" i="1"/>
  <c r="G23" i="1"/>
  <c r="H23" i="1"/>
  <c r="I23" i="1"/>
  <c r="J23" i="1"/>
  <c r="K23" i="1"/>
  <c r="B23" i="1"/>
</calcChain>
</file>

<file path=xl/sharedStrings.xml><?xml version="1.0" encoding="utf-8"?>
<sst xmlns="http://schemas.openxmlformats.org/spreadsheetml/2006/main" count="230" uniqueCount="57">
  <si>
    <t>Market Income Percentile </t>
  </si>
  <si>
    <t>0% - 20% </t>
  </si>
  <si>
    <t>20% - 40%  </t>
  </si>
  <si>
    <t>40% - 60% </t>
  </si>
  <si>
    <t>60% - 80% </t>
  </si>
  <si>
    <t>80% - 100% </t>
  </si>
  <si>
    <t>  </t>
  </si>
  <si>
    <t>80% - 90% </t>
  </si>
  <si>
    <t>90% - 95% </t>
  </si>
  <si>
    <t>95% - 99%  </t>
  </si>
  <si>
    <t>99% - 100% </t>
  </si>
  <si>
    <t>Total </t>
  </si>
  <si>
    <t xml:space="preserve">Note: Market income includes adjusted gross income (AGI) plus 1) tax-exempt interest, 2) non-taxable social security income, 3) the employer share of payroll taxes, 4) imputed corporate tax liability, 5) employer-sponsored health insurance and other fringe benefits, 6) taxpayers’ imputed contributions to defined-contribution pension plans. Market income levels are adjusted for the number of exemptions reported on each return to make tax units more comparable. After-tax income is market income less: individual income tax, corporate income tax, payroll taxes, estate and gift tax, custom duties, and excise taxes. The 2026 income break points by percentile are: 20%-$17,735; 40%-$38,572; 60%-$73,905; 80%-$130,661; 90%-$188,849; 95%-$266,968; 99%-$611,194. Tax units with negative market income and non-filers are excluded from the percentile groups but included in the totals. </t>
  </si>
  <si>
    <t>Source: Tax Foundation General Equilibrium Model, May 2025  </t>
  </si>
  <si>
    <r>
      <t>Distributional Effect of SALT Provisions in the May 12 Tax Legislation, Percent Change in After-Tax Market Income</t>
    </r>
    <r>
      <rPr>
        <sz val="12"/>
        <color rgb="FF000000"/>
        <rFont val="Aptos"/>
        <family val="2"/>
      </rPr>
      <t> </t>
    </r>
  </si>
  <si>
    <t>Less than -0.05%</t>
  </si>
  <si>
    <t>Total</t>
  </si>
  <si>
    <t xml:space="preserve">Revenue Effect, Billions, Conventional </t>
  </si>
  <si>
    <t>2025-2034</t>
  </si>
  <si>
    <r>
      <t>Distributional Effect of a $10,000 SALT Cap (Stacked After the Non-SALT Ways and Means Individual Provisions), Percent Change in After-Tax Market Income</t>
    </r>
    <r>
      <rPr>
        <sz val="12"/>
        <color rgb="FF000000"/>
        <rFont val="Aptos"/>
        <family val="2"/>
      </rPr>
      <t> </t>
    </r>
  </si>
  <si>
    <t xml:space="preserve">SALT cap set at $15K single and HOH / $30K joint </t>
  </si>
  <si>
    <t xml:space="preserve">SALT cap set at $40K single and HOH / $80K joint </t>
  </si>
  <si>
    <t xml:space="preserve">SALT cap set at $25K single and HOH / $50K joint </t>
  </si>
  <si>
    <t>New income limits on SALT (20% Reduction Above $400K to $10K Cap)</t>
  </si>
  <si>
    <r>
      <t>Distributional Effect of $40K / $80K SALT (Stacked After May 12 Legislation Excluding SALT), Percent Change in After-Tax Market Income</t>
    </r>
    <r>
      <rPr>
        <sz val="12"/>
        <color rgb="FF000000"/>
        <rFont val="Aptos"/>
        <family val="2"/>
      </rPr>
      <t> </t>
    </r>
  </si>
  <si>
    <r>
      <t>Distributional Effect of $15K / $30K SALT (Stacked After May 12 Legislation Excluding SALT), Percent Change in After-Tax Market Income</t>
    </r>
    <r>
      <rPr>
        <sz val="12"/>
        <color rgb="FF000000"/>
        <rFont val="Aptos"/>
        <family val="2"/>
      </rPr>
      <t> </t>
    </r>
  </si>
  <si>
    <r>
      <t>Distributional Effect of $25K / $50K SALT (Stacked After May 12 Legislation Excluding SALT), Percent Change in After-Tax Market Income</t>
    </r>
    <r>
      <rPr>
        <sz val="12"/>
        <color rgb="FF000000"/>
        <rFont val="Aptos"/>
        <family val="2"/>
      </rPr>
      <t> </t>
    </r>
  </si>
  <si>
    <t xml:space="preserve">SALT cap set at $62K single and HOH / $124K joint </t>
  </si>
  <si>
    <r>
      <t>Distributional Effect of $62K / $124K SALT (Stacked After May 12 Legislation Excluding SALT), Percent Change in After-Tax Market Income</t>
    </r>
    <r>
      <rPr>
        <sz val="12"/>
        <color rgb="FF000000"/>
        <rFont val="Aptos"/>
        <family val="2"/>
      </rPr>
      <t> </t>
    </r>
  </si>
  <si>
    <t>Source: Tax Foundation General Equilibrium Model, May 2025.</t>
  </si>
  <si>
    <r>
      <t>Distributional Effect of Various SALT Cap Options (Stacked After May 12 Legislation Excluding SALT), Percent Change in After-Tax Market Income</t>
    </r>
    <r>
      <rPr>
        <sz val="12"/>
        <color rgb="FF000000"/>
        <rFont val="Aptos"/>
        <family val="2"/>
      </rPr>
      <t> </t>
    </r>
  </si>
  <si>
    <t>$10,000 SALT cap, no other limits (current policy)</t>
  </si>
  <si>
    <t>$30,000 SALT cap with limits for those earning over $400,000 and partial closure for pass-through workarounds (House bill proposal)</t>
  </si>
  <si>
    <t>$25,000 (single) and $50,000 (joint) SALT cap with limits for those earning over $400,000 and partial closure for pass-through workarounds</t>
  </si>
  <si>
    <t>$40,000 (single) and $80,000 (joint) SALT cap with limits for those earning over $400,000 and partial closure for pass-through workarounds</t>
  </si>
  <si>
    <t xml:space="preserve">$62,000 (single) and $124,000 (joint) SALT cap with limits for those earning over $400,000 and partial closure for pass-through workarounds </t>
  </si>
  <si>
    <t xml:space="preserve">$62,000 (single) and $124,000 (joint) SALT cap, no other limits </t>
  </si>
  <si>
    <t>$10K SALT cap, 2026, Conventional </t>
  </si>
  <si>
    <t>$10,000 SALT cap</t>
  </si>
  <si>
    <t>Partially close SALT pass-through workarounds</t>
  </si>
  <si>
    <t>$15K/ $30K SALT cap, 2026, conventional </t>
  </si>
  <si>
    <t>$400K SALT income limit, 2026, conventional</t>
  </si>
  <si>
    <t>Total SALT changes, 2026, conventional</t>
  </si>
  <si>
    <t>Partially close SALT pass-through workarounds, 2026, conventional</t>
  </si>
  <si>
    <t>$62K/ $124K SALT cap, 2026, conventional </t>
  </si>
  <si>
    <t>$40K/ $80K SALT cap, 2026, conventional </t>
  </si>
  <si>
    <t>$25K/ $50K SALT cap, 2026, conventional </t>
  </si>
  <si>
    <t>$30K SALT cap, 2026, conventional </t>
  </si>
  <si>
    <t>SALT cap set at $30K ($15K for married filing single)</t>
  </si>
  <si>
    <t>Repeal SALT Deduction</t>
  </si>
  <si>
    <t xml:space="preserve">Repeal the SALT Deduction, 2026, Conventional </t>
  </si>
  <si>
    <r>
      <t>Distributional Effect of  Repealing the SALT Deduction (Stacked After the Non-SALT Ways and Means Individual Provisions), Percent Change in After-Tax Market Income</t>
    </r>
    <r>
      <rPr>
        <sz val="12"/>
        <color rgb="FF000000"/>
        <rFont val="Aptos"/>
        <family val="2"/>
      </rPr>
      <t> </t>
    </r>
  </si>
  <si>
    <r>
      <t>Distributional Effect of $40K SALT with $500K Income Limit, Increased 1% Annually (Stacked After May 12 Legislation Excluding SALT), Percent Change in After-Tax Market Income</t>
    </r>
    <r>
      <rPr>
        <sz val="12"/>
        <color rgb="FF000000"/>
        <rFont val="Aptos"/>
        <family val="2"/>
      </rPr>
      <t> </t>
    </r>
  </si>
  <si>
    <t>$40K SALT cap, 1% increase each year, 2026, conventional </t>
  </si>
  <si>
    <t>$500K SALT income limit, 1% increase each year, 2026, conventional</t>
  </si>
  <si>
    <t>Less than +0.05%</t>
  </si>
  <si>
    <t>$40,000 SALT cap with limits for those earning over $500,000 and partial closure for pass-through workarounds (1% increase in cap and limit threshold per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</si>
</sst>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_);_(&quot;$&quot;* \(#,##0.0\);_(&quot;$&quot;* &quot;-&quot;??_);_(@_)"/>
    <numFmt numFmtId="166" formatCode="&quot;$&quot;#,##0.0_);[Red]\(&quot;$&quot;#,##0.0\)"/>
    <numFmt numFmtId="167" formatCode="0.0"/>
  </numFmts>
  <fonts count="1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0000"/>
      <name val="Aptos"/>
      <family val="2"/>
    </font>
    <font>
      <sz val="12"/>
      <color rgb="FF000000"/>
      <name val="Aptos"/>
      <family val="2"/>
    </font>
    <font>
      <sz val="11"/>
      <color rgb="FF000000"/>
      <name val="Aptos Narrow"/>
      <family val="2"/>
      <scheme val="minor"/>
    </font>
    <font>
      <sz val="12"/>
      <name val="Aptos"/>
      <family val="2"/>
    </font>
    <font>
      <sz val="10"/>
      <name val="Aptos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5" fillId="0" borderId="1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5" fontId="0" fillId="0" borderId="0" xfId="1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/>
    <xf numFmtId="166" fontId="4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10" fillId="0" borderId="0" xfId="0" applyFont="1" applyAlignment="1">
      <alignment horizontal="left" wrapText="1"/>
    </xf>
    <xf numFmtId="10" fontId="5" fillId="0" borderId="1" xfId="2" applyNumberFormat="1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0" fontId="0" fillId="0" borderId="0" xfId="2" applyNumberFormat="1" applyFont="1"/>
    <xf numFmtId="10" fontId="0" fillId="0" borderId="0" xfId="0" applyNumberFormat="1"/>
    <xf numFmtId="166" fontId="0" fillId="0" borderId="0" xfId="0" applyNumberFormat="1"/>
    <xf numFmtId="0" fontId="11" fillId="0" borderId="0" xfId="0" applyFont="1" applyAlignment="1">
      <alignment horizontal="left" wrapText="1"/>
    </xf>
    <xf numFmtId="0" fontId="13" fillId="0" borderId="0" xfId="0" applyFont="1" applyAlignment="1">
      <alignment vertical="center"/>
    </xf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165" fontId="0" fillId="0" borderId="2" xfId="1" applyNumberFormat="1" applyFon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164" fontId="0" fillId="0" borderId="0" xfId="0" applyNumberFormat="1"/>
    <xf numFmtId="0" fontId="5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23881-33A4-C34D-B09C-EAF78D6986F0}">
  <dimension ref="A1:L13"/>
  <sheetViews>
    <sheetView tabSelected="1" workbookViewId="0">
      <selection activeCell="D5" sqref="D5"/>
    </sheetView>
  </sheetViews>
  <sheetFormatPr defaultColWidth="11" defaultRowHeight="15.75" x14ac:dyDescent="0.25"/>
  <cols>
    <col min="1" max="1" width="28.625" customWidth="1"/>
  </cols>
  <sheetData>
    <row r="1" spans="1:12" ht="30" x14ac:dyDescent="0.25">
      <c r="A1" s="24" t="s">
        <v>17</v>
      </c>
      <c r="B1" s="25">
        <v>2025</v>
      </c>
      <c r="C1" s="25">
        <v>2026</v>
      </c>
      <c r="D1" s="25">
        <v>2027</v>
      </c>
      <c r="E1" s="25">
        <v>2028</v>
      </c>
      <c r="F1" s="25">
        <v>2029</v>
      </c>
      <c r="G1" s="25">
        <v>2030</v>
      </c>
      <c r="H1" s="25">
        <v>2031</v>
      </c>
      <c r="I1" s="25">
        <v>2032</v>
      </c>
      <c r="J1" s="25">
        <v>2033</v>
      </c>
      <c r="K1" s="25">
        <v>2034</v>
      </c>
      <c r="L1" s="25" t="s">
        <v>18</v>
      </c>
    </row>
    <row r="2" spans="1:12" ht="45.95" customHeight="1" x14ac:dyDescent="0.25">
      <c r="A2" s="26" t="s">
        <v>31</v>
      </c>
      <c r="B2" s="27">
        <v>0</v>
      </c>
      <c r="C2" s="28">
        <v>87.48</v>
      </c>
      <c r="D2" s="28">
        <v>96.81</v>
      </c>
      <c r="E2" s="28">
        <v>100.22</v>
      </c>
      <c r="F2" s="28">
        <v>107.08</v>
      </c>
      <c r="G2" s="28">
        <v>110.53</v>
      </c>
      <c r="H2" s="28">
        <v>113.53</v>
      </c>
      <c r="I2" s="28">
        <v>117.01</v>
      </c>
      <c r="J2" s="28">
        <v>122.29</v>
      </c>
      <c r="K2" s="28">
        <v>126.29</v>
      </c>
      <c r="L2" s="29">
        <f>SUM(B2:K2)</f>
        <v>981.2399999999999</v>
      </c>
    </row>
    <row r="3" spans="1:12" ht="78.75" x14ac:dyDescent="0.25">
      <c r="A3" s="26" t="s">
        <v>32</v>
      </c>
      <c r="B3" s="27">
        <v>0</v>
      </c>
      <c r="C3" s="30">
        <v>70.400000000000006</v>
      </c>
      <c r="D3" s="30">
        <v>78.5</v>
      </c>
      <c r="E3" s="30">
        <v>82.1</v>
      </c>
      <c r="F3" s="30">
        <v>87.100000000000009</v>
      </c>
      <c r="G3" s="30">
        <v>90.600000000000009</v>
      </c>
      <c r="H3" s="30">
        <v>93.499999999999986</v>
      </c>
      <c r="I3" s="30">
        <v>96.7</v>
      </c>
      <c r="J3" s="30">
        <v>102.19999999999999</v>
      </c>
      <c r="K3" s="30">
        <v>106.10000000000001</v>
      </c>
      <c r="L3" s="31">
        <f t="shared" ref="L3:L8" si="0">SUM(B3:K3)</f>
        <v>807.20000000000016</v>
      </c>
    </row>
    <row r="4" spans="1:12" ht="78.75" x14ac:dyDescent="0.25">
      <c r="A4" s="26" t="s">
        <v>33</v>
      </c>
      <c r="B4" s="27">
        <v>0</v>
      </c>
      <c r="C4" s="30">
        <v>63.78</v>
      </c>
      <c r="D4" s="30">
        <v>71.33</v>
      </c>
      <c r="E4" s="30">
        <v>74.75</v>
      </c>
      <c r="F4" s="30">
        <v>79.210000000000008</v>
      </c>
      <c r="G4" s="30">
        <v>82.74</v>
      </c>
      <c r="H4" s="30">
        <v>85.8</v>
      </c>
      <c r="I4" s="30">
        <v>89.17</v>
      </c>
      <c r="J4" s="30">
        <v>95.02000000000001</v>
      </c>
      <c r="K4" s="30">
        <v>99.100000000000009</v>
      </c>
      <c r="L4" s="31">
        <f t="shared" si="0"/>
        <v>740.90000000000009</v>
      </c>
    </row>
    <row r="5" spans="1:12" ht="87" customHeight="1" x14ac:dyDescent="0.25">
      <c r="A5" s="26" t="s">
        <v>56</v>
      </c>
      <c r="B5" s="27">
        <v>0</v>
      </c>
      <c r="C5" s="30">
        <v>59.12</v>
      </c>
      <c r="D5" s="30">
        <v>65.62</v>
      </c>
      <c r="E5" s="30">
        <v>68.099999999999994</v>
      </c>
      <c r="F5" s="30">
        <v>71.33</v>
      </c>
      <c r="G5" s="30">
        <v>73.680000000000007</v>
      </c>
      <c r="H5" s="30">
        <v>75.63</v>
      </c>
      <c r="I5" s="30">
        <v>77.77</v>
      </c>
      <c r="J5" s="30">
        <v>82.85</v>
      </c>
      <c r="K5" s="30">
        <v>85.72999999999999</v>
      </c>
      <c r="L5" s="31">
        <f t="shared" si="0"/>
        <v>659.83</v>
      </c>
    </row>
    <row r="6" spans="1:12" ht="87" customHeight="1" x14ac:dyDescent="0.25">
      <c r="A6" s="26" t="s">
        <v>34</v>
      </c>
      <c r="B6" s="27">
        <v>0</v>
      </c>
      <c r="C6" s="30">
        <v>54.620000000000005</v>
      </c>
      <c r="D6" s="30">
        <v>60.89</v>
      </c>
      <c r="E6" s="30">
        <v>63.540000000000006</v>
      </c>
      <c r="F6" s="30">
        <v>66.849999999999994</v>
      </c>
      <c r="G6" s="30">
        <v>69.489999999999995</v>
      </c>
      <c r="H6" s="30">
        <v>71.740000000000009</v>
      </c>
      <c r="I6" s="30">
        <v>74.19</v>
      </c>
      <c r="J6" s="30">
        <v>79.91</v>
      </c>
      <c r="K6" s="30">
        <v>83.3</v>
      </c>
      <c r="L6" s="31">
        <f t="shared" ref="L6" si="1">SUM(B6:K6)</f>
        <v>624.53</v>
      </c>
    </row>
    <row r="7" spans="1:12" ht="87" customHeight="1" x14ac:dyDescent="0.25">
      <c r="A7" s="26" t="s">
        <v>35</v>
      </c>
      <c r="B7" s="27">
        <v>0</v>
      </c>
      <c r="C7" s="30">
        <v>46.83</v>
      </c>
      <c r="D7" s="30">
        <v>52.11</v>
      </c>
      <c r="E7" s="30">
        <v>54.23</v>
      </c>
      <c r="F7" s="30">
        <v>56.680000000000007</v>
      </c>
      <c r="G7" s="30">
        <v>58.55</v>
      </c>
      <c r="H7" s="30">
        <v>59.92</v>
      </c>
      <c r="I7" s="30">
        <v>61.01</v>
      </c>
      <c r="J7" s="30">
        <v>67.05</v>
      </c>
      <c r="K7" s="30">
        <v>69.42</v>
      </c>
      <c r="L7" s="31">
        <f t="shared" si="0"/>
        <v>525.79999999999995</v>
      </c>
    </row>
    <row r="8" spans="1:12" ht="31.5" x14ac:dyDescent="0.25">
      <c r="A8" s="26" t="s">
        <v>36</v>
      </c>
      <c r="B8" s="27">
        <v>0</v>
      </c>
      <c r="C8" s="25">
        <v>19.13</v>
      </c>
      <c r="D8" s="25">
        <v>21.46</v>
      </c>
      <c r="E8" s="25">
        <v>22.47</v>
      </c>
      <c r="F8" s="25">
        <v>23.42</v>
      </c>
      <c r="G8" s="25">
        <v>24.37</v>
      </c>
      <c r="H8" s="25">
        <v>25.17</v>
      </c>
      <c r="I8" s="25">
        <v>25.79</v>
      </c>
      <c r="J8" s="25">
        <v>28.24</v>
      </c>
      <c r="K8" s="25">
        <v>29.44</v>
      </c>
      <c r="L8" s="31">
        <f t="shared" si="0"/>
        <v>219.49</v>
      </c>
    </row>
    <row r="9" spans="1:12" ht="33.950000000000003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3" t="s">
        <v>29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606EA-F6ED-0745-9811-B7BB03A653C4}">
  <dimension ref="A1:H15"/>
  <sheetViews>
    <sheetView topLeftCell="C1" zoomScaleNormal="75" workbookViewId="0">
      <selection activeCell="E2" sqref="E2"/>
    </sheetView>
  </sheetViews>
  <sheetFormatPr defaultColWidth="11" defaultRowHeight="15.75" x14ac:dyDescent="0.25"/>
  <cols>
    <col min="1" max="2" width="27.625" customWidth="1"/>
    <col min="3" max="3" width="38.5" customWidth="1"/>
    <col min="4" max="5" width="49.125" customWidth="1"/>
    <col min="6" max="6" width="46.125" customWidth="1"/>
    <col min="7" max="7" width="38.875" customWidth="1"/>
    <col min="8" max="8" width="21.5" customWidth="1"/>
  </cols>
  <sheetData>
    <row r="1" spans="1:8" x14ac:dyDescent="0.25">
      <c r="A1" s="5" t="s">
        <v>30</v>
      </c>
      <c r="B1" s="2"/>
      <c r="C1" s="2"/>
      <c r="D1" s="2"/>
      <c r="E1" s="2"/>
      <c r="F1" s="3"/>
    </row>
    <row r="2" spans="1:8" ht="110.1" customHeight="1" x14ac:dyDescent="0.25">
      <c r="A2" s="4" t="s">
        <v>0</v>
      </c>
      <c r="B2" s="26" t="s">
        <v>31</v>
      </c>
      <c r="C2" s="26" t="s">
        <v>32</v>
      </c>
      <c r="D2" s="26" t="s">
        <v>33</v>
      </c>
      <c r="E2" s="26" t="s">
        <v>56</v>
      </c>
      <c r="F2" s="26" t="s">
        <v>34</v>
      </c>
      <c r="G2" s="26" t="s">
        <v>35</v>
      </c>
      <c r="H2" s="26" t="s">
        <v>36</v>
      </c>
    </row>
    <row r="3" spans="1:8" x14ac:dyDescent="0.25">
      <c r="A3" s="4" t="s">
        <v>1</v>
      </c>
      <c r="B3" s="1" t="s">
        <v>15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</row>
    <row r="4" spans="1:8" x14ac:dyDescent="0.25">
      <c r="A4" s="4" t="s">
        <v>2</v>
      </c>
      <c r="B4" s="1" t="s">
        <v>15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</row>
    <row r="5" spans="1:8" x14ac:dyDescent="0.25">
      <c r="A5" s="4" t="s">
        <v>3</v>
      </c>
      <c r="B5" s="1" t="s">
        <v>15</v>
      </c>
      <c r="C5" s="1">
        <v>-1E-4</v>
      </c>
      <c r="D5" s="1">
        <v>0</v>
      </c>
      <c r="E5" s="1">
        <v>0</v>
      </c>
      <c r="F5" s="1">
        <v>0</v>
      </c>
      <c r="G5" s="1">
        <v>0</v>
      </c>
      <c r="H5" s="1">
        <v>0</v>
      </c>
    </row>
    <row r="6" spans="1:8" x14ac:dyDescent="0.25">
      <c r="A6" s="4" t="s">
        <v>4</v>
      </c>
      <c r="B6" s="16">
        <v>-1E-3</v>
      </c>
      <c r="C6" s="1">
        <v>-2.9999999999999997E-4</v>
      </c>
      <c r="D6" s="1">
        <v>-1E-4</v>
      </c>
      <c r="E6" s="1">
        <v>-1E-4</v>
      </c>
      <c r="F6" s="1">
        <v>0</v>
      </c>
      <c r="G6" s="1">
        <v>0</v>
      </c>
      <c r="H6" s="1">
        <v>0</v>
      </c>
    </row>
    <row r="7" spans="1:8" x14ac:dyDescent="0.25">
      <c r="A7" s="4" t="s">
        <v>5</v>
      </c>
      <c r="B7" s="1">
        <v>-9.2999999999999992E-3</v>
      </c>
      <c r="C7" s="1">
        <v>-8.8999999999999999E-3</v>
      </c>
      <c r="D7" s="1">
        <v>-7.0000000000000001E-3</v>
      </c>
      <c r="E7" s="1">
        <v>-6.5000000000000006E-3</v>
      </c>
      <c r="F7" s="1">
        <v>-6.0000000000000001E-3</v>
      </c>
      <c r="G7" s="1">
        <v>-5.1999999999999998E-3</v>
      </c>
      <c r="H7" s="1">
        <v>-2.3999999999999998E-3</v>
      </c>
    </row>
    <row r="8" spans="1:8" x14ac:dyDescent="0.25">
      <c r="A8" s="4" t="s">
        <v>6</v>
      </c>
      <c r="B8" s="1"/>
      <c r="C8" s="1"/>
      <c r="D8" s="1"/>
      <c r="E8" s="1"/>
      <c r="F8" s="1"/>
      <c r="G8" s="1"/>
      <c r="H8" s="1"/>
    </row>
    <row r="9" spans="1:8" x14ac:dyDescent="0.25">
      <c r="A9" s="4" t="s">
        <v>7</v>
      </c>
      <c r="B9" s="1">
        <v>-2.8999999999999998E-3</v>
      </c>
      <c r="C9" s="1">
        <v>-8.0000000000000004E-4</v>
      </c>
      <c r="D9" s="1">
        <v>-1E-4</v>
      </c>
      <c r="E9" s="1">
        <v>-1E-4</v>
      </c>
      <c r="F9" s="1">
        <v>0</v>
      </c>
      <c r="G9" s="1">
        <v>0</v>
      </c>
      <c r="H9" s="1">
        <v>0</v>
      </c>
    </row>
    <row r="10" spans="1:8" x14ac:dyDescent="0.25">
      <c r="A10" s="4" t="s">
        <v>8</v>
      </c>
      <c r="B10" s="1">
        <v>-6.3E-3</v>
      </c>
      <c r="C10" s="1">
        <v>-4.3E-3</v>
      </c>
      <c r="D10" s="1">
        <v>-6.0000000000000006E-4</v>
      </c>
      <c r="E10" s="1">
        <v>-6.0000000000000006E-4</v>
      </c>
      <c r="F10" s="1">
        <v>-1E-4</v>
      </c>
      <c r="G10" s="1">
        <v>0</v>
      </c>
      <c r="H10" s="1">
        <v>0</v>
      </c>
    </row>
    <row r="11" spans="1:8" x14ac:dyDescent="0.25">
      <c r="A11" s="4" t="s">
        <v>9</v>
      </c>
      <c r="B11" s="1">
        <v>-1.26E-2</v>
      </c>
      <c r="C11" s="1">
        <v>-1.32E-2</v>
      </c>
      <c r="D11" s="1">
        <v>-8.9999999999999993E-3</v>
      </c>
      <c r="E11" s="1">
        <v>-7.1999999999999998E-3</v>
      </c>
      <c r="F11" s="1">
        <v>-5.6000000000000008E-3</v>
      </c>
      <c r="G11" s="1">
        <v>-2.8999999999999998E-3</v>
      </c>
      <c r="H11" s="1">
        <v>-2.9999999999999997E-4</v>
      </c>
    </row>
    <row r="12" spans="1:8" x14ac:dyDescent="0.25">
      <c r="A12" s="4" t="s">
        <v>10</v>
      </c>
      <c r="B12" s="1">
        <v>-1.4500000000000001E-2</v>
      </c>
      <c r="C12" s="1">
        <v>-1.67E-2</v>
      </c>
      <c r="D12" s="1">
        <v>-1.6500000000000001E-2</v>
      </c>
      <c r="E12" s="1">
        <v>-1.6400000000000001E-2</v>
      </c>
      <c r="F12" s="1">
        <v>-1.6500000000000001E-2</v>
      </c>
      <c r="G12" s="1">
        <v>-1.5899999999999997E-2</v>
      </c>
      <c r="H12" s="1">
        <v>-8.3000000000000001E-3</v>
      </c>
    </row>
    <row r="13" spans="1:8" x14ac:dyDescent="0.25">
      <c r="A13" s="4" t="s">
        <v>11</v>
      </c>
      <c r="B13" s="1">
        <v>-5.7999999999999996E-3</v>
      </c>
      <c r="C13" s="1">
        <v>-5.4000000000000003E-3</v>
      </c>
      <c r="D13" s="1">
        <v>-4.2000000000000006E-3</v>
      </c>
      <c r="E13" s="1">
        <v>-4.0000000000000001E-3</v>
      </c>
      <c r="F13" s="1">
        <v>-3.7000000000000002E-3</v>
      </c>
      <c r="G13" s="1">
        <v>-3.1000000000000003E-3</v>
      </c>
      <c r="H13" s="1">
        <v>-1.4E-3</v>
      </c>
    </row>
    <row r="14" spans="1:8" x14ac:dyDescent="0.25">
      <c r="A14" s="6" t="s">
        <v>12</v>
      </c>
      <c r="B14" s="2"/>
      <c r="C14" s="2"/>
      <c r="D14" s="2"/>
      <c r="E14" s="2"/>
      <c r="F14" s="3"/>
    </row>
    <row r="15" spans="1:8" x14ac:dyDescent="0.25">
      <c r="A15" s="6" t="s">
        <v>13</v>
      </c>
      <c r="B15" s="2"/>
      <c r="C15" s="2"/>
      <c r="D15" s="2"/>
      <c r="E15" s="2"/>
      <c r="F1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3441A-C0CD-A64F-B9ED-26C44B20EC5E}">
  <dimension ref="A1:L26"/>
  <sheetViews>
    <sheetView zoomScale="110" zoomScaleNormal="110" workbookViewId="0">
      <selection activeCell="F16" sqref="F16"/>
    </sheetView>
  </sheetViews>
  <sheetFormatPr defaultColWidth="11" defaultRowHeight="15.75" x14ac:dyDescent="0.25"/>
  <cols>
    <col min="1" max="1" width="41.875" customWidth="1"/>
    <col min="2" max="2" width="30.625" customWidth="1"/>
    <col min="3" max="11" width="11" bestFit="1" customWidth="1"/>
    <col min="12" max="12" width="11.5" bestFit="1" customWidth="1"/>
  </cols>
  <sheetData>
    <row r="1" spans="1:12" x14ac:dyDescent="0.25">
      <c r="A1" s="5" t="s">
        <v>51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</row>
    <row r="2" spans="1:12" x14ac:dyDescent="0.25">
      <c r="A2" s="4" t="s">
        <v>0</v>
      </c>
      <c r="B2" s="32" t="s">
        <v>50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4" t="s">
        <v>1</v>
      </c>
      <c r="B3" s="1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4" t="s">
        <v>2</v>
      </c>
      <c r="B4" s="1" t="s">
        <v>15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4" t="s">
        <v>3</v>
      </c>
      <c r="B5" s="1">
        <v>-8.9999999999999998E-4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4" t="s">
        <v>4</v>
      </c>
      <c r="B6" s="1">
        <v>-2.7000000000000001E-3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4" t="s">
        <v>5</v>
      </c>
      <c r="B7" s="16">
        <v>-1.1299999999999999E-2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" t="s">
        <v>6</v>
      </c>
      <c r="B8" s="1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4" t="s">
        <v>7</v>
      </c>
      <c r="B9" s="1">
        <v>-5.4000000000000003E-3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4" t="s">
        <v>8</v>
      </c>
      <c r="B10" s="1">
        <v>-9.1000000000000004E-3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4" t="s">
        <v>9</v>
      </c>
      <c r="B11" s="1">
        <v>-1.4999999999999999E-2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4" t="s">
        <v>10</v>
      </c>
      <c r="B12" s="1">
        <v>-1.4999999999999999E-2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4" t="s">
        <v>11</v>
      </c>
      <c r="B13" s="1">
        <v>-7.4999999999999997E-3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6" t="s">
        <v>12</v>
      </c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6" t="s">
        <v>13</v>
      </c>
      <c r="B15" s="2"/>
      <c r="C15" s="2"/>
      <c r="D15" s="2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 t="s">
        <v>17</v>
      </c>
      <c r="B17" s="3">
        <v>2025</v>
      </c>
      <c r="C17" s="3">
        <v>2026</v>
      </c>
      <c r="D17" s="3">
        <v>2027</v>
      </c>
      <c r="E17" s="3">
        <v>2028</v>
      </c>
      <c r="F17" s="3">
        <v>2029</v>
      </c>
      <c r="G17" s="3">
        <v>2030</v>
      </c>
      <c r="H17" s="3">
        <v>2031</v>
      </c>
      <c r="I17" s="3">
        <v>2032</v>
      </c>
      <c r="J17" s="3">
        <v>2033</v>
      </c>
      <c r="K17" s="3">
        <v>2034</v>
      </c>
      <c r="L17" s="3" t="s">
        <v>18</v>
      </c>
    </row>
    <row r="18" spans="1:12" x14ac:dyDescent="0.25">
      <c r="A18" s="3" t="s">
        <v>49</v>
      </c>
      <c r="B18" s="7">
        <v>0</v>
      </c>
      <c r="C18" s="7">
        <v>111.9</v>
      </c>
      <c r="D18" s="7">
        <v>122.66</v>
      </c>
      <c r="E18" s="7">
        <v>125.82</v>
      </c>
      <c r="F18" s="7">
        <v>135.25</v>
      </c>
      <c r="G18" s="7">
        <v>138.46</v>
      </c>
      <c r="H18" s="7">
        <v>141.25</v>
      </c>
      <c r="I18" s="7">
        <v>144.58000000000001</v>
      </c>
      <c r="J18" s="7">
        <v>149.12</v>
      </c>
      <c r="K18" s="7">
        <v>152.99</v>
      </c>
      <c r="L18" s="7">
        <f>SUM(B18:K18)</f>
        <v>1222.03</v>
      </c>
    </row>
    <row r="19" spans="1:12" x14ac:dyDescent="0.25">
      <c r="A19" s="3"/>
      <c r="B19" s="7"/>
      <c r="C19" s="7"/>
      <c r="D19" s="7"/>
      <c r="E19" s="7"/>
      <c r="F19" s="7"/>
      <c r="G19" s="7"/>
      <c r="H19" s="7"/>
      <c r="I19" s="7"/>
      <c r="J19" s="7"/>
      <c r="K19" s="7"/>
      <c r="L19" s="3"/>
    </row>
    <row r="20" spans="1:1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35657-0B50-674A-A5FC-3B99DC6F9CE6}">
  <dimension ref="A1:L26"/>
  <sheetViews>
    <sheetView zoomScale="110" zoomScaleNormal="110" workbookViewId="0">
      <selection activeCell="C9" sqref="C9"/>
    </sheetView>
  </sheetViews>
  <sheetFormatPr defaultColWidth="11" defaultRowHeight="15.75" x14ac:dyDescent="0.25"/>
  <cols>
    <col min="1" max="1" width="41.875" customWidth="1"/>
    <col min="2" max="2" width="32.375" customWidth="1"/>
    <col min="3" max="11" width="11" bestFit="1" customWidth="1"/>
    <col min="12" max="12" width="11.5" bestFit="1" customWidth="1"/>
  </cols>
  <sheetData>
    <row r="1" spans="1:12" x14ac:dyDescent="0.25">
      <c r="A1" s="5" t="s">
        <v>19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</row>
    <row r="2" spans="1:12" x14ac:dyDescent="0.25">
      <c r="A2" s="4" t="s">
        <v>0</v>
      </c>
      <c r="B2" s="4" t="s">
        <v>37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4" t="s">
        <v>1</v>
      </c>
      <c r="B3" s="1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4" t="s">
        <v>2</v>
      </c>
      <c r="B4" s="1" t="s">
        <v>15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4" t="s">
        <v>3</v>
      </c>
      <c r="B5" s="1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4" t="s">
        <v>4</v>
      </c>
      <c r="B6" s="16">
        <v>-1E-3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4" t="s">
        <v>5</v>
      </c>
      <c r="B7" s="1">
        <v>-9.2999999999999992E-3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" t="s">
        <v>6</v>
      </c>
      <c r="B8" s="1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4" t="s">
        <v>7</v>
      </c>
      <c r="B9" s="1">
        <v>-2.8999999999999998E-3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4" t="s">
        <v>8</v>
      </c>
      <c r="B10" s="1">
        <v>-6.3E-3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4" t="s">
        <v>9</v>
      </c>
      <c r="B11" s="1">
        <v>-1.26E-2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4" t="s">
        <v>10</v>
      </c>
      <c r="B12" s="1">
        <v>-1.4500000000000001E-2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4" t="s">
        <v>11</v>
      </c>
      <c r="B13" s="1">
        <v>-5.7999999999999996E-3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6" t="s">
        <v>12</v>
      </c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6" t="s">
        <v>13</v>
      </c>
      <c r="B15" s="2"/>
      <c r="C15" s="2"/>
      <c r="D15" s="2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 t="s">
        <v>17</v>
      </c>
      <c r="B17" s="3">
        <v>2025</v>
      </c>
      <c r="C17" s="3">
        <v>2026</v>
      </c>
      <c r="D17" s="3">
        <v>2027</v>
      </c>
      <c r="E17" s="3">
        <v>2028</v>
      </c>
      <c r="F17" s="3">
        <v>2029</v>
      </c>
      <c r="G17" s="3">
        <v>2030</v>
      </c>
      <c r="H17" s="3">
        <v>2031</v>
      </c>
      <c r="I17" s="3">
        <v>2032</v>
      </c>
      <c r="J17" s="3">
        <v>2033</v>
      </c>
      <c r="K17" s="3">
        <v>2034</v>
      </c>
      <c r="L17" s="3" t="s">
        <v>18</v>
      </c>
    </row>
    <row r="18" spans="1:12" x14ac:dyDescent="0.25">
      <c r="A18" s="3" t="s">
        <v>38</v>
      </c>
      <c r="B18" s="7">
        <v>0</v>
      </c>
      <c r="C18" s="14">
        <v>87.48</v>
      </c>
      <c r="D18" s="14">
        <v>96.81</v>
      </c>
      <c r="E18" s="14">
        <v>100.22</v>
      </c>
      <c r="F18" s="14">
        <v>107.08</v>
      </c>
      <c r="G18" s="14">
        <v>110.53</v>
      </c>
      <c r="H18" s="14">
        <v>113.53</v>
      </c>
      <c r="I18" s="14">
        <v>117.01</v>
      </c>
      <c r="J18" s="14">
        <v>122.29</v>
      </c>
      <c r="K18" s="14">
        <v>126.29</v>
      </c>
      <c r="L18" s="7">
        <f>SUM(B18:K18)</f>
        <v>981.2399999999999</v>
      </c>
    </row>
    <row r="19" spans="1:1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0EC8-D6A0-724E-94C8-E3B960C2A40D}">
  <dimension ref="A1:L23"/>
  <sheetViews>
    <sheetView topLeftCell="D8" workbookViewId="0">
      <selection activeCell="L26" sqref="L26"/>
    </sheetView>
  </sheetViews>
  <sheetFormatPr defaultColWidth="11" defaultRowHeight="15.75" x14ac:dyDescent="0.25"/>
  <cols>
    <col min="1" max="1" width="25.875" style="3" customWidth="1"/>
    <col min="2" max="2" width="44.875" style="3" customWidth="1"/>
    <col min="3" max="3" width="47.375" style="3" customWidth="1"/>
    <col min="4" max="4" width="62" style="3" customWidth="1"/>
    <col min="5" max="5" width="44.875" style="3" customWidth="1"/>
    <col min="6" max="6" width="36.375" customWidth="1"/>
    <col min="7" max="7" width="22" customWidth="1"/>
    <col min="8" max="8" width="18.875" customWidth="1"/>
  </cols>
  <sheetData>
    <row r="1" spans="1:9" x14ac:dyDescent="0.25">
      <c r="A1" s="5" t="s">
        <v>14</v>
      </c>
      <c r="B1" s="2"/>
      <c r="C1" s="2"/>
      <c r="D1" s="2"/>
    </row>
    <row r="2" spans="1:9" x14ac:dyDescent="0.25">
      <c r="A2" s="4" t="s">
        <v>0</v>
      </c>
      <c r="B2" s="4" t="s">
        <v>47</v>
      </c>
      <c r="C2" s="4" t="s">
        <v>41</v>
      </c>
      <c r="D2" s="4" t="s">
        <v>43</v>
      </c>
      <c r="E2" s="4" t="s">
        <v>42</v>
      </c>
      <c r="F2" s="4" t="s">
        <v>42</v>
      </c>
    </row>
    <row r="3" spans="1:9" x14ac:dyDescent="0.25">
      <c r="A3" s="4" t="s">
        <v>1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H3" s="34">
        <f>F3-E3</f>
        <v>0</v>
      </c>
    </row>
    <row r="4" spans="1:9" x14ac:dyDescent="0.25">
      <c r="A4" s="4" t="s">
        <v>2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H4" s="34">
        <f t="shared" ref="H4:H13" si="0">F4-E4</f>
        <v>0</v>
      </c>
    </row>
    <row r="5" spans="1:9" x14ac:dyDescent="0.25">
      <c r="A5" s="4" t="s">
        <v>3</v>
      </c>
      <c r="B5" s="1">
        <v>-1E-4</v>
      </c>
      <c r="C5" s="1">
        <v>0</v>
      </c>
      <c r="D5" s="1">
        <v>0</v>
      </c>
      <c r="E5" s="1">
        <v>-1E-4</v>
      </c>
      <c r="F5" s="1">
        <v>0</v>
      </c>
      <c r="H5" s="34">
        <f t="shared" si="0"/>
        <v>1E-4</v>
      </c>
    </row>
    <row r="6" spans="1:9" x14ac:dyDescent="0.25">
      <c r="A6" s="4" t="s">
        <v>4</v>
      </c>
      <c r="B6" s="1">
        <v>-2.9999999999999997E-4</v>
      </c>
      <c r="C6" s="1">
        <v>0</v>
      </c>
      <c r="D6" s="1">
        <v>0</v>
      </c>
      <c r="E6" s="1">
        <v>-2.9999999999999997E-4</v>
      </c>
      <c r="F6" s="1">
        <v>-1E-4</v>
      </c>
      <c r="H6" s="34">
        <f t="shared" si="0"/>
        <v>1.9999999999999998E-4</v>
      </c>
    </row>
    <row r="7" spans="1:9" x14ac:dyDescent="0.25">
      <c r="A7" s="4" t="s">
        <v>5</v>
      </c>
      <c r="B7" s="1">
        <v>-6.7000000000000002E-3</v>
      </c>
      <c r="C7" s="1">
        <v>-1.2999999999999999E-3</v>
      </c>
      <c r="D7" s="1">
        <v>-8.9999999999999998E-4</v>
      </c>
      <c r="E7" s="1">
        <v>-8.8999999999999999E-3</v>
      </c>
      <c r="F7" s="1">
        <v>-6.5000000000000006E-3</v>
      </c>
      <c r="H7" s="34">
        <f t="shared" si="0"/>
        <v>2.3999999999999994E-3</v>
      </c>
    </row>
    <row r="8" spans="1:9" x14ac:dyDescent="0.25">
      <c r="A8" s="4" t="s">
        <v>6</v>
      </c>
      <c r="B8" s="1"/>
      <c r="C8" s="1"/>
      <c r="D8" s="1"/>
      <c r="E8" s="1"/>
      <c r="F8" s="1"/>
      <c r="H8" s="34"/>
    </row>
    <row r="9" spans="1:9" x14ac:dyDescent="0.25">
      <c r="A9" s="4" t="s">
        <v>7</v>
      </c>
      <c r="B9" s="1">
        <v>-6.9999999999999999E-4</v>
      </c>
      <c r="C9" s="1">
        <v>0</v>
      </c>
      <c r="D9" s="1">
        <v>-1E-4</v>
      </c>
      <c r="E9" s="1">
        <v>-8.0000000000000004E-4</v>
      </c>
      <c r="F9" s="1">
        <v>-1E-4</v>
      </c>
      <c r="G9" s="19"/>
      <c r="H9" s="34">
        <f t="shared" si="0"/>
        <v>6.9999999999999999E-4</v>
      </c>
      <c r="I9" s="20"/>
    </row>
    <row r="10" spans="1:9" x14ac:dyDescent="0.25">
      <c r="A10" s="4" t="s">
        <v>8</v>
      </c>
      <c r="B10" s="1">
        <v>-2.5999999999999999E-3</v>
      </c>
      <c r="C10" s="1">
        <v>-1.4E-3</v>
      </c>
      <c r="D10" s="1">
        <v>-2.9999999999999997E-4</v>
      </c>
      <c r="E10" s="1">
        <v>-4.3E-3</v>
      </c>
      <c r="F10" s="1">
        <v>-6.0000000000000006E-4</v>
      </c>
      <c r="G10" s="19"/>
      <c r="H10" s="34">
        <f t="shared" si="0"/>
        <v>3.7000000000000002E-3</v>
      </c>
      <c r="I10" s="20"/>
    </row>
    <row r="11" spans="1:9" x14ac:dyDescent="0.25">
      <c r="A11" s="4" t="s">
        <v>9</v>
      </c>
      <c r="B11" s="1">
        <v>-8.9999999999999993E-3</v>
      </c>
      <c r="C11" s="1">
        <v>-3.2000000000000002E-3</v>
      </c>
      <c r="D11" s="1">
        <v>-1E-3</v>
      </c>
      <c r="E11" s="1">
        <v>-1.32E-2</v>
      </c>
      <c r="F11" s="1">
        <v>-7.1999999999999998E-3</v>
      </c>
      <c r="G11" s="19"/>
      <c r="H11" s="34">
        <f t="shared" si="0"/>
        <v>6.0000000000000001E-3</v>
      </c>
      <c r="I11" s="20"/>
    </row>
    <row r="12" spans="1:9" x14ac:dyDescent="0.25">
      <c r="A12" s="4" t="s">
        <v>10</v>
      </c>
      <c r="B12" s="1">
        <v>-1.3899999999999999E-2</v>
      </c>
      <c r="C12" s="1">
        <v>-6.9999999999999999E-4</v>
      </c>
      <c r="D12" s="1">
        <v>-2.0999999999999999E-3</v>
      </c>
      <c r="E12" s="1">
        <v>-1.67E-2</v>
      </c>
      <c r="F12" s="1">
        <v>-1.6400000000000001E-2</v>
      </c>
      <c r="G12" s="19"/>
      <c r="H12" s="20" t="s">
        <v>55</v>
      </c>
      <c r="I12" s="20"/>
    </row>
    <row r="13" spans="1:9" x14ac:dyDescent="0.25">
      <c r="A13" s="4" t="s">
        <v>11</v>
      </c>
      <c r="B13" s="1">
        <v>-4.1000000000000003E-3</v>
      </c>
      <c r="C13" s="1">
        <v>-8.0000000000000004E-4</v>
      </c>
      <c r="D13" s="1">
        <v>-5.0000000000000001E-4</v>
      </c>
      <c r="E13" s="1">
        <v>-5.4000000000000003E-3</v>
      </c>
      <c r="F13" s="1">
        <v>-4.0000000000000001E-3</v>
      </c>
      <c r="G13" s="19"/>
      <c r="H13" s="34">
        <f t="shared" si="0"/>
        <v>1.4000000000000002E-3</v>
      </c>
      <c r="I13" s="20"/>
    </row>
    <row r="14" spans="1:9" x14ac:dyDescent="0.25">
      <c r="A14" s="6" t="s">
        <v>12</v>
      </c>
      <c r="B14" s="2"/>
      <c r="C14" s="2"/>
      <c r="D14" s="2"/>
    </row>
    <row r="15" spans="1:9" x14ac:dyDescent="0.25">
      <c r="A15" s="6" t="s">
        <v>13</v>
      </c>
      <c r="B15" s="2"/>
      <c r="C15" s="2"/>
      <c r="D15" s="2"/>
    </row>
    <row r="19" spans="1:12" ht="30" x14ac:dyDescent="0.25">
      <c r="A19" s="15" t="s">
        <v>17</v>
      </c>
      <c r="B19" s="3">
        <v>2025</v>
      </c>
      <c r="C19" s="3">
        <v>2026</v>
      </c>
      <c r="D19" s="3">
        <v>2027</v>
      </c>
      <c r="E19" s="3">
        <v>2028</v>
      </c>
      <c r="F19" s="3">
        <v>2029</v>
      </c>
      <c r="G19" s="3">
        <v>2030</v>
      </c>
      <c r="H19" s="3">
        <v>2031</v>
      </c>
      <c r="I19" s="3">
        <v>2032</v>
      </c>
      <c r="J19" s="3">
        <v>2033</v>
      </c>
      <c r="K19" s="3">
        <v>2034</v>
      </c>
      <c r="L19" s="3" t="s">
        <v>18</v>
      </c>
    </row>
    <row r="20" spans="1:12" ht="30" x14ac:dyDescent="0.25">
      <c r="A20" s="8" t="s">
        <v>48</v>
      </c>
      <c r="B20" s="11">
        <v>0</v>
      </c>
      <c r="C20" s="11">
        <v>52.4</v>
      </c>
      <c r="D20" s="11">
        <v>58.6</v>
      </c>
      <c r="E20" s="11">
        <v>61.3</v>
      </c>
      <c r="F20" s="11">
        <v>64.7</v>
      </c>
      <c r="G20" s="11">
        <v>67.400000000000006</v>
      </c>
      <c r="H20" s="11">
        <v>69.599999999999994</v>
      </c>
      <c r="I20" s="11">
        <v>72</v>
      </c>
      <c r="J20" s="11">
        <v>77.099999999999994</v>
      </c>
      <c r="K20" s="11">
        <v>80.3</v>
      </c>
      <c r="L20" s="12">
        <v>603.4</v>
      </c>
    </row>
    <row r="21" spans="1:12" ht="47.25" x14ac:dyDescent="0.25">
      <c r="A21" s="22" t="s">
        <v>23</v>
      </c>
      <c r="B21" s="11">
        <v>0</v>
      </c>
      <c r="C21" s="11">
        <v>10.5</v>
      </c>
      <c r="D21" s="11">
        <v>11.6</v>
      </c>
      <c r="E21" s="11">
        <v>12.2</v>
      </c>
      <c r="F21" s="11">
        <v>13.5</v>
      </c>
      <c r="G21" s="11">
        <v>14</v>
      </c>
      <c r="H21" s="11">
        <v>14.6</v>
      </c>
      <c r="I21" s="11">
        <v>15.3</v>
      </c>
      <c r="J21" s="11">
        <v>15</v>
      </c>
      <c r="K21" s="11">
        <v>15.4</v>
      </c>
      <c r="L21" s="12">
        <v>122.1</v>
      </c>
    </row>
    <row r="22" spans="1:12" ht="31.5" x14ac:dyDescent="0.25">
      <c r="A22" s="22" t="s">
        <v>39</v>
      </c>
      <c r="B22" s="11">
        <v>0</v>
      </c>
      <c r="C22" s="11">
        <v>7.5</v>
      </c>
      <c r="D22" s="11">
        <v>8.3000000000000007</v>
      </c>
      <c r="E22" s="11">
        <v>8.6</v>
      </c>
      <c r="F22" s="11">
        <v>8.9</v>
      </c>
      <c r="G22" s="11">
        <v>9.1999999999999993</v>
      </c>
      <c r="H22" s="11">
        <v>9.3000000000000007</v>
      </c>
      <c r="I22" s="11">
        <v>9.4</v>
      </c>
      <c r="J22" s="11">
        <v>10.1</v>
      </c>
      <c r="K22" s="11">
        <v>10.4</v>
      </c>
      <c r="L22" s="12">
        <v>81.5</v>
      </c>
    </row>
    <row r="23" spans="1:12" s="10" customFormat="1" ht="30" customHeight="1" x14ac:dyDescent="0.25">
      <c r="A23" s="9" t="s">
        <v>16</v>
      </c>
      <c r="B23" s="13">
        <f>SUM(B20:B22)</f>
        <v>0</v>
      </c>
      <c r="C23" s="13">
        <f t="shared" ref="C23:K23" si="1">SUM(C20:C22)</f>
        <v>70.400000000000006</v>
      </c>
      <c r="D23" s="13">
        <f t="shared" si="1"/>
        <v>78.5</v>
      </c>
      <c r="E23" s="13">
        <f t="shared" si="1"/>
        <v>82.1</v>
      </c>
      <c r="F23" s="13">
        <f t="shared" si="1"/>
        <v>87.100000000000009</v>
      </c>
      <c r="G23" s="13">
        <f t="shared" si="1"/>
        <v>90.600000000000009</v>
      </c>
      <c r="H23" s="13">
        <f t="shared" si="1"/>
        <v>93.499999999999986</v>
      </c>
      <c r="I23" s="13">
        <f t="shared" si="1"/>
        <v>96.7</v>
      </c>
      <c r="J23" s="13">
        <f t="shared" si="1"/>
        <v>102.19999999999999</v>
      </c>
      <c r="K23" s="13">
        <f t="shared" si="1"/>
        <v>106.10000000000001</v>
      </c>
      <c r="L23" s="13">
        <f>SUM(L20:L22)</f>
        <v>807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A7E4-8D3B-0C43-ABD8-676B48280AA5}">
  <dimension ref="A1:L29"/>
  <sheetViews>
    <sheetView workbookViewId="0">
      <selection activeCell="D24" sqref="D24"/>
    </sheetView>
  </sheetViews>
  <sheetFormatPr defaultColWidth="11" defaultRowHeight="15.75" x14ac:dyDescent="0.25"/>
  <cols>
    <col min="1" max="1" width="25.875" style="3" customWidth="1"/>
    <col min="2" max="2" width="52.125" style="3" customWidth="1"/>
    <col min="3" max="3" width="47.375" style="3" customWidth="1"/>
    <col min="4" max="4" width="62" style="3" customWidth="1"/>
    <col min="5" max="5" width="44.875" style="3" customWidth="1"/>
  </cols>
  <sheetData>
    <row r="1" spans="1:5" x14ac:dyDescent="0.25">
      <c r="A1" s="5" t="s">
        <v>52</v>
      </c>
      <c r="B1" s="2"/>
      <c r="C1" s="2"/>
      <c r="D1" s="2"/>
    </row>
    <row r="2" spans="1:5" ht="31.5" x14ac:dyDescent="0.25">
      <c r="A2" s="4" t="s">
        <v>0</v>
      </c>
      <c r="B2" s="4" t="s">
        <v>53</v>
      </c>
      <c r="C2" s="33" t="s">
        <v>54</v>
      </c>
      <c r="D2" s="4" t="s">
        <v>43</v>
      </c>
      <c r="E2" s="4" t="s">
        <v>42</v>
      </c>
    </row>
    <row r="3" spans="1:5" x14ac:dyDescent="0.25">
      <c r="A3" s="4" t="s">
        <v>1</v>
      </c>
      <c r="B3" s="1">
        <v>0</v>
      </c>
      <c r="C3" s="1">
        <v>0</v>
      </c>
      <c r="D3" s="1">
        <v>0</v>
      </c>
      <c r="E3" s="1">
        <v>0</v>
      </c>
    </row>
    <row r="4" spans="1:5" x14ac:dyDescent="0.25">
      <c r="A4" s="4" t="s">
        <v>2</v>
      </c>
      <c r="B4" s="1">
        <v>0</v>
      </c>
      <c r="C4" s="1">
        <v>0</v>
      </c>
      <c r="D4" s="1">
        <v>0</v>
      </c>
      <c r="E4" s="1">
        <v>0</v>
      </c>
    </row>
    <row r="5" spans="1:5" x14ac:dyDescent="0.25">
      <c r="A5" s="4" t="s">
        <v>3</v>
      </c>
      <c r="B5" s="1">
        <v>0</v>
      </c>
      <c r="C5" s="1">
        <v>0</v>
      </c>
      <c r="D5" s="1">
        <v>0</v>
      </c>
      <c r="E5" s="1">
        <v>0</v>
      </c>
    </row>
    <row r="6" spans="1:5" x14ac:dyDescent="0.25">
      <c r="A6" s="4" t="s">
        <v>4</v>
      </c>
      <c r="B6" s="1">
        <v>-1E-4</v>
      </c>
      <c r="C6" s="1">
        <v>0</v>
      </c>
      <c r="D6" s="1">
        <v>0</v>
      </c>
      <c r="E6" s="1">
        <v>-1E-4</v>
      </c>
    </row>
    <row r="7" spans="1:5" x14ac:dyDescent="0.25">
      <c r="A7" s="4" t="s">
        <v>5</v>
      </c>
      <c r="B7" s="1">
        <v>-4.7000000000000002E-3</v>
      </c>
      <c r="C7" s="1">
        <v>-1E-3</v>
      </c>
      <c r="D7" s="1">
        <v>-8.0000000000000004E-4</v>
      </c>
      <c r="E7" s="1">
        <v>-6.5000000000000006E-3</v>
      </c>
    </row>
    <row r="8" spans="1:5" x14ac:dyDescent="0.25">
      <c r="A8" s="4" t="s">
        <v>6</v>
      </c>
      <c r="B8" s="1"/>
      <c r="C8" s="1"/>
      <c r="D8" s="1"/>
      <c r="E8" s="1"/>
    </row>
    <row r="9" spans="1:5" x14ac:dyDescent="0.25">
      <c r="A9" s="4" t="s">
        <v>7</v>
      </c>
      <c r="B9" s="1">
        <v>-1E-4</v>
      </c>
      <c r="C9" s="1">
        <v>0</v>
      </c>
      <c r="D9" s="1">
        <v>0</v>
      </c>
      <c r="E9" s="1">
        <v>-1E-4</v>
      </c>
    </row>
    <row r="10" spans="1:5" x14ac:dyDescent="0.25">
      <c r="A10" s="4" t="s">
        <v>8</v>
      </c>
      <c r="B10" s="1">
        <v>-5.0000000000000001E-4</v>
      </c>
      <c r="C10" s="1">
        <v>0</v>
      </c>
      <c r="D10" s="1">
        <v>-1E-4</v>
      </c>
      <c r="E10" s="1">
        <v>-6.0000000000000006E-4</v>
      </c>
    </row>
    <row r="11" spans="1:5" x14ac:dyDescent="0.25">
      <c r="A11" s="4" t="s">
        <v>9</v>
      </c>
      <c r="B11" s="1">
        <v>-4.1999999999999997E-3</v>
      </c>
      <c r="C11" s="1">
        <v>-2.3E-3</v>
      </c>
      <c r="D11" s="1">
        <v>-6.9999999999999999E-4</v>
      </c>
      <c r="E11" s="1">
        <v>-7.1999999999999998E-3</v>
      </c>
    </row>
    <row r="12" spans="1:5" x14ac:dyDescent="0.25">
      <c r="A12" s="4" t="s">
        <v>10</v>
      </c>
      <c r="B12" s="1">
        <v>-1.2699999999999999E-2</v>
      </c>
      <c r="C12" s="1">
        <v>-1.6000000000000001E-3</v>
      </c>
      <c r="D12" s="1">
        <v>-2.0999999999999999E-3</v>
      </c>
      <c r="E12" s="1">
        <v>-1.6400000000000001E-2</v>
      </c>
    </row>
    <row r="13" spans="1:5" x14ac:dyDescent="0.25">
      <c r="A13" s="4" t="s">
        <v>11</v>
      </c>
      <c r="B13" s="1">
        <v>-2.8999999999999998E-3</v>
      </c>
      <c r="C13" s="1">
        <v>-5.9999999999999995E-4</v>
      </c>
      <c r="D13" s="1">
        <v>-5.0000000000000001E-4</v>
      </c>
      <c r="E13" s="1">
        <v>-4.0000000000000001E-3</v>
      </c>
    </row>
    <row r="14" spans="1:5" x14ac:dyDescent="0.25">
      <c r="A14" s="6" t="s">
        <v>12</v>
      </c>
      <c r="B14" s="2"/>
      <c r="C14" s="2"/>
      <c r="D14" s="2"/>
    </row>
    <row r="15" spans="1:5" x14ac:dyDescent="0.25">
      <c r="A15" s="6" t="s">
        <v>13</v>
      </c>
      <c r="B15" s="2"/>
      <c r="C15" s="2"/>
      <c r="D15" s="2"/>
    </row>
    <row r="19" spans="1:12" ht="30" x14ac:dyDescent="0.25">
      <c r="A19" s="15" t="s">
        <v>17</v>
      </c>
      <c r="B19" s="3">
        <v>2025</v>
      </c>
      <c r="C19" s="3">
        <v>2026</v>
      </c>
      <c r="D19" s="3">
        <v>2027</v>
      </c>
      <c r="E19" s="3">
        <v>2028</v>
      </c>
      <c r="F19" s="3">
        <v>2029</v>
      </c>
      <c r="G19" s="3">
        <v>2030</v>
      </c>
      <c r="H19" s="3">
        <v>2031</v>
      </c>
      <c r="I19" s="3">
        <v>2032</v>
      </c>
      <c r="J19" s="3">
        <v>2033</v>
      </c>
      <c r="K19" s="3">
        <v>2034</v>
      </c>
      <c r="L19" s="3" t="s">
        <v>18</v>
      </c>
    </row>
    <row r="20" spans="1:12" ht="47.25" x14ac:dyDescent="0.25">
      <c r="A20" s="35" t="s">
        <v>53</v>
      </c>
      <c r="B20" s="11">
        <v>0</v>
      </c>
      <c r="C20" s="11">
        <v>42.82</v>
      </c>
      <c r="D20" s="11">
        <v>47.67</v>
      </c>
      <c r="E20" s="11">
        <v>49.6</v>
      </c>
      <c r="F20" s="11">
        <v>51.79</v>
      </c>
      <c r="G20" s="11">
        <v>53.64</v>
      </c>
      <c r="H20" s="11">
        <v>55.04</v>
      </c>
      <c r="I20" s="11">
        <v>56.33</v>
      </c>
      <c r="J20" s="11">
        <v>60.69</v>
      </c>
      <c r="K20" s="11">
        <v>62.87</v>
      </c>
      <c r="L20" s="11">
        <f>SUM(B20:K20)</f>
        <v>480.45</v>
      </c>
    </row>
    <row r="21" spans="1:12" ht="47.25" x14ac:dyDescent="0.25">
      <c r="A21" s="35" t="s">
        <v>54</v>
      </c>
      <c r="B21" s="11">
        <v>0</v>
      </c>
      <c r="C21" s="11">
        <v>9.44</v>
      </c>
      <c r="D21" s="11">
        <v>10.4</v>
      </c>
      <c r="E21" s="11">
        <v>10.72</v>
      </c>
      <c r="F21" s="11">
        <v>11.49</v>
      </c>
      <c r="G21" s="11">
        <v>11.84</v>
      </c>
      <c r="H21" s="11">
        <v>12.28</v>
      </c>
      <c r="I21" s="11">
        <v>13.11</v>
      </c>
      <c r="J21" s="11">
        <v>13.12</v>
      </c>
      <c r="K21" s="11">
        <v>13.59</v>
      </c>
      <c r="L21" s="11">
        <f>SUM(B21:K21)</f>
        <v>105.99000000000001</v>
      </c>
    </row>
    <row r="22" spans="1:12" ht="31.5" x14ac:dyDescent="0.25">
      <c r="A22" s="35" t="s">
        <v>39</v>
      </c>
      <c r="B22" s="11">
        <v>0</v>
      </c>
      <c r="C22" s="11">
        <v>6.86</v>
      </c>
      <c r="D22" s="11">
        <v>7.55</v>
      </c>
      <c r="E22" s="11">
        <v>7.78</v>
      </c>
      <c r="F22" s="11">
        <v>8.0500000000000007</v>
      </c>
      <c r="G22" s="11">
        <v>8.1999999999999993</v>
      </c>
      <c r="H22" s="11">
        <v>8.31</v>
      </c>
      <c r="I22" s="11">
        <v>8.33</v>
      </c>
      <c r="J22" s="11">
        <v>9.0399999999999991</v>
      </c>
      <c r="K22" s="11">
        <v>9.27</v>
      </c>
      <c r="L22" s="11">
        <f t="shared" ref="L22" si="0">SUM(B22:K22)</f>
        <v>73.39</v>
      </c>
    </row>
    <row r="23" spans="1:12" s="10" customFormat="1" ht="30" customHeight="1" x14ac:dyDescent="0.25">
      <c r="A23" s="9" t="s">
        <v>16</v>
      </c>
      <c r="B23" s="13">
        <f>SUM(B20:B22)</f>
        <v>0</v>
      </c>
      <c r="C23" s="13">
        <f t="shared" ref="C23:K23" si="1">SUM(C20:C22)</f>
        <v>59.12</v>
      </c>
      <c r="D23" s="13">
        <f t="shared" si="1"/>
        <v>65.62</v>
      </c>
      <c r="E23" s="13">
        <f t="shared" si="1"/>
        <v>68.099999999999994</v>
      </c>
      <c r="F23" s="13">
        <f t="shared" si="1"/>
        <v>71.33</v>
      </c>
      <c r="G23" s="13">
        <f t="shared" si="1"/>
        <v>73.680000000000007</v>
      </c>
      <c r="H23" s="13">
        <f t="shared" si="1"/>
        <v>75.63</v>
      </c>
      <c r="I23" s="13">
        <f t="shared" si="1"/>
        <v>77.77</v>
      </c>
      <c r="J23" s="13">
        <f t="shared" si="1"/>
        <v>82.85</v>
      </c>
      <c r="K23" s="13">
        <f t="shared" si="1"/>
        <v>85.72999999999999</v>
      </c>
      <c r="L23" s="13">
        <f>SUM(L20:L22)</f>
        <v>659.83</v>
      </c>
    </row>
    <row r="25" spans="1:12" x14ac:dyDescent="0.25">
      <c r="L25" s="21"/>
    </row>
    <row r="29" spans="1:12" x14ac:dyDescent="0.25">
      <c r="A29" s="15"/>
      <c r="F29" s="3"/>
      <c r="G29" s="3"/>
      <c r="H29" s="3"/>
      <c r="I29" s="3"/>
      <c r="J29" s="3"/>
      <c r="K29" s="3"/>
      <c r="L29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6918-5CE1-C040-88B6-72FB563E83A0}">
  <dimension ref="A1:L32"/>
  <sheetViews>
    <sheetView workbookViewId="0">
      <selection activeCell="C25" sqref="C25"/>
    </sheetView>
  </sheetViews>
  <sheetFormatPr defaultColWidth="11" defaultRowHeight="15.75" x14ac:dyDescent="0.25"/>
  <cols>
    <col min="1" max="1" width="25.875" style="3" customWidth="1"/>
    <col min="2" max="2" width="44.875" style="3" customWidth="1"/>
    <col min="3" max="3" width="47.375" style="3" customWidth="1"/>
    <col min="4" max="4" width="62" style="3" customWidth="1"/>
    <col min="5" max="5" width="44.875" style="3" customWidth="1"/>
  </cols>
  <sheetData>
    <row r="1" spans="1:5" x14ac:dyDescent="0.25">
      <c r="A1" s="5" t="s">
        <v>25</v>
      </c>
      <c r="B1" s="2"/>
      <c r="C1" s="2"/>
      <c r="D1" s="2"/>
    </row>
    <row r="2" spans="1:5" x14ac:dyDescent="0.25">
      <c r="A2" s="4" t="s">
        <v>0</v>
      </c>
      <c r="B2" s="4" t="s">
        <v>40</v>
      </c>
      <c r="C2" s="4" t="s">
        <v>41</v>
      </c>
      <c r="D2" s="4" t="s">
        <v>43</v>
      </c>
      <c r="E2" s="4" t="s">
        <v>42</v>
      </c>
    </row>
    <row r="3" spans="1:5" x14ac:dyDescent="0.25">
      <c r="A3" s="4" t="s">
        <v>1</v>
      </c>
      <c r="B3" s="1">
        <v>0</v>
      </c>
      <c r="C3" s="1">
        <v>0</v>
      </c>
      <c r="D3" s="1">
        <v>0</v>
      </c>
      <c r="E3" s="1">
        <v>0</v>
      </c>
    </row>
    <row r="4" spans="1:5" x14ac:dyDescent="0.25">
      <c r="A4" s="4" t="s">
        <v>2</v>
      </c>
      <c r="B4" s="1">
        <v>0</v>
      </c>
      <c r="C4" s="1">
        <v>0</v>
      </c>
      <c r="D4" s="1">
        <v>0</v>
      </c>
      <c r="E4" s="1">
        <v>0</v>
      </c>
    </row>
    <row r="5" spans="1:5" x14ac:dyDescent="0.25">
      <c r="A5" s="4" t="s">
        <v>3</v>
      </c>
      <c r="B5" s="1">
        <v>-1E-4</v>
      </c>
      <c r="C5" s="1">
        <v>0</v>
      </c>
      <c r="D5" s="1">
        <v>0</v>
      </c>
      <c r="E5" s="1">
        <v>-1E-4</v>
      </c>
    </row>
    <row r="6" spans="1:5" x14ac:dyDescent="0.25">
      <c r="A6" s="4" t="s">
        <v>4</v>
      </c>
      <c r="B6" s="1">
        <v>-2.9999999999999997E-4</v>
      </c>
      <c r="C6" s="1">
        <v>0</v>
      </c>
      <c r="D6" s="1">
        <v>0</v>
      </c>
      <c r="E6" s="1">
        <v>-2.9999999999999997E-4</v>
      </c>
    </row>
    <row r="7" spans="1:5" x14ac:dyDescent="0.25">
      <c r="A7" s="4" t="s">
        <v>5</v>
      </c>
      <c r="B7" s="1">
        <v>-6.4000000000000003E-3</v>
      </c>
      <c r="C7" s="1">
        <v>-1E-3</v>
      </c>
      <c r="D7" s="1">
        <v>-8.0000000000000004E-4</v>
      </c>
      <c r="E7" s="1">
        <v>-8.2000000000000007E-3</v>
      </c>
    </row>
    <row r="8" spans="1:5" x14ac:dyDescent="0.25">
      <c r="A8" s="4" t="s">
        <v>6</v>
      </c>
      <c r="B8" s="1"/>
      <c r="C8" s="1"/>
      <c r="D8" s="1"/>
      <c r="E8" s="1"/>
    </row>
    <row r="9" spans="1:5" x14ac:dyDescent="0.25">
      <c r="A9" s="4" t="s">
        <v>7</v>
      </c>
      <c r="B9" s="1">
        <v>-5.9999999999999995E-4</v>
      </c>
      <c r="C9" s="1">
        <v>0</v>
      </c>
      <c r="D9" s="1">
        <v>0</v>
      </c>
      <c r="E9" s="1">
        <v>-5.9999999999999995E-4</v>
      </c>
    </row>
    <row r="10" spans="1:5" x14ac:dyDescent="0.25">
      <c r="A10" s="4" t="s">
        <v>8</v>
      </c>
      <c r="B10" s="1">
        <v>-2E-3</v>
      </c>
      <c r="C10" s="1">
        <v>-2.9999999999999997E-4</v>
      </c>
      <c r="D10" s="1">
        <v>-2.0000000000000001E-4</v>
      </c>
      <c r="E10" s="1">
        <v>-2.5000000000000001E-3</v>
      </c>
    </row>
    <row r="11" spans="1:5" x14ac:dyDescent="0.25">
      <c r="A11" s="4" t="s">
        <v>9</v>
      </c>
      <c r="B11" s="1">
        <v>-8.0000000000000002E-3</v>
      </c>
      <c r="C11" s="1">
        <v>-2.8E-3</v>
      </c>
      <c r="D11" s="1">
        <v>-8.9999999999999998E-4</v>
      </c>
      <c r="E11" s="1">
        <v>-1.17E-2</v>
      </c>
    </row>
    <row r="12" spans="1:5" x14ac:dyDescent="0.25">
      <c r="A12" s="4" t="s">
        <v>10</v>
      </c>
      <c r="B12" s="1">
        <v>-1.37E-2</v>
      </c>
      <c r="C12" s="1">
        <v>-8.0000000000000004E-4</v>
      </c>
      <c r="D12" s="1">
        <v>-2.0999999999999999E-3</v>
      </c>
      <c r="E12" s="1">
        <v>-1.66E-2</v>
      </c>
    </row>
    <row r="13" spans="1:5" x14ac:dyDescent="0.25">
      <c r="A13" s="4" t="s">
        <v>11</v>
      </c>
      <c r="B13" s="1">
        <v>-3.8999999999999998E-3</v>
      </c>
      <c r="C13" s="1">
        <v>-5.9999999999999995E-4</v>
      </c>
      <c r="D13" s="1">
        <v>-5.0000000000000001E-4</v>
      </c>
      <c r="E13" s="1">
        <v>-4.9999999999999992E-3</v>
      </c>
    </row>
    <row r="14" spans="1:5" x14ac:dyDescent="0.25">
      <c r="A14" s="6" t="s">
        <v>12</v>
      </c>
      <c r="B14" s="2"/>
      <c r="C14" s="2"/>
      <c r="D14" s="2"/>
    </row>
    <row r="15" spans="1:5" x14ac:dyDescent="0.25">
      <c r="A15" s="6" t="s">
        <v>13</v>
      </c>
      <c r="B15" s="2"/>
      <c r="C15" s="2"/>
      <c r="D15" s="2"/>
    </row>
    <row r="19" spans="1:12" ht="30" x14ac:dyDescent="0.25">
      <c r="A19" s="15" t="s">
        <v>17</v>
      </c>
      <c r="B19" s="3">
        <v>2025</v>
      </c>
      <c r="C19" s="3">
        <v>2026</v>
      </c>
      <c r="D19" s="3">
        <v>2027</v>
      </c>
      <c r="E19" s="3">
        <v>2028</v>
      </c>
      <c r="F19" s="3">
        <v>2029</v>
      </c>
      <c r="G19" s="3">
        <v>2030</v>
      </c>
      <c r="H19" s="3">
        <v>2031</v>
      </c>
      <c r="I19" s="3">
        <v>2032</v>
      </c>
      <c r="J19" s="3">
        <v>2033</v>
      </c>
      <c r="K19" s="3">
        <v>2034</v>
      </c>
      <c r="L19" s="3" t="s">
        <v>18</v>
      </c>
    </row>
    <row r="20" spans="1:12" ht="30" x14ac:dyDescent="0.25">
      <c r="A20" s="8" t="s">
        <v>20</v>
      </c>
      <c r="B20" s="11">
        <v>0</v>
      </c>
      <c r="C20" s="11">
        <v>58.72</v>
      </c>
      <c r="D20" s="11">
        <v>65.78</v>
      </c>
      <c r="E20" s="11">
        <v>68.89</v>
      </c>
      <c r="F20" s="11">
        <v>72.88</v>
      </c>
      <c r="G20" s="11">
        <v>76</v>
      </c>
      <c r="H20" s="11">
        <v>78.7</v>
      </c>
      <c r="I20" s="11">
        <v>81.63</v>
      </c>
      <c r="J20" s="11">
        <v>87.11</v>
      </c>
      <c r="K20" s="11">
        <v>90.85</v>
      </c>
      <c r="L20" s="11">
        <f>SUM(B20:K20)</f>
        <v>680.56</v>
      </c>
    </row>
    <row r="21" spans="1:12" ht="47.25" x14ac:dyDescent="0.25">
      <c r="A21" s="22" t="s">
        <v>23</v>
      </c>
      <c r="B21" s="11">
        <v>0</v>
      </c>
      <c r="C21" s="11">
        <v>9.27</v>
      </c>
      <c r="D21" s="11">
        <v>10.3</v>
      </c>
      <c r="E21" s="11">
        <v>10.8</v>
      </c>
      <c r="F21" s="11">
        <v>11.92</v>
      </c>
      <c r="G21" s="11">
        <v>12.41</v>
      </c>
      <c r="H21" s="11">
        <v>12.88</v>
      </c>
      <c r="I21" s="11">
        <v>13.45</v>
      </c>
      <c r="J21" s="11">
        <v>13.17</v>
      </c>
      <c r="K21" s="11">
        <v>13.4</v>
      </c>
      <c r="L21" s="11">
        <f t="shared" ref="L21:L22" si="0">SUM(B21:K21)</f>
        <v>107.60000000000001</v>
      </c>
    </row>
    <row r="22" spans="1:12" ht="31.5" x14ac:dyDescent="0.25">
      <c r="A22" s="22" t="s">
        <v>39</v>
      </c>
      <c r="B22" s="11">
        <v>0</v>
      </c>
      <c r="C22" s="11">
        <v>7.62</v>
      </c>
      <c r="D22" s="11">
        <v>8.42</v>
      </c>
      <c r="E22" s="11">
        <v>8.73</v>
      </c>
      <c r="F22" s="11">
        <v>9.11</v>
      </c>
      <c r="G22" s="11">
        <v>9.3699999999999992</v>
      </c>
      <c r="H22" s="11">
        <v>9.5299999999999994</v>
      </c>
      <c r="I22" s="11">
        <v>9.6199999999999992</v>
      </c>
      <c r="J22" s="11">
        <v>10.31</v>
      </c>
      <c r="K22" s="11">
        <v>10.61</v>
      </c>
      <c r="L22" s="11">
        <f t="shared" si="0"/>
        <v>83.32</v>
      </c>
    </row>
    <row r="23" spans="1:12" s="10" customFormat="1" ht="30" customHeight="1" x14ac:dyDescent="0.25">
      <c r="A23" s="9" t="s">
        <v>16</v>
      </c>
      <c r="B23" s="13">
        <f>SUM(B20:B22)</f>
        <v>0</v>
      </c>
      <c r="C23" s="13">
        <f t="shared" ref="C23:K23" si="1">SUM(C20:C22)</f>
        <v>75.61</v>
      </c>
      <c r="D23" s="13">
        <f t="shared" si="1"/>
        <v>84.5</v>
      </c>
      <c r="E23" s="13">
        <f t="shared" si="1"/>
        <v>88.42</v>
      </c>
      <c r="F23" s="13">
        <f t="shared" si="1"/>
        <v>93.91</v>
      </c>
      <c r="G23" s="13">
        <f t="shared" si="1"/>
        <v>97.78</v>
      </c>
      <c r="H23" s="13">
        <f t="shared" si="1"/>
        <v>101.11</v>
      </c>
      <c r="I23" s="13">
        <f t="shared" si="1"/>
        <v>104.7</v>
      </c>
      <c r="J23" s="13">
        <f t="shared" si="1"/>
        <v>110.59</v>
      </c>
      <c r="K23" s="13">
        <f t="shared" si="1"/>
        <v>114.86</v>
      </c>
      <c r="L23" s="13">
        <f>SUM(L20:L22)</f>
        <v>871.48</v>
      </c>
    </row>
    <row r="30" spans="1:12" x14ac:dyDescent="0.25">
      <c r="A30" s="17"/>
    </row>
    <row r="31" spans="1:12" x14ac:dyDescent="0.25">
      <c r="A31" s="17"/>
    </row>
    <row r="32" spans="1:12" x14ac:dyDescent="0.25">
      <c r="A32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12AE3-DAB4-8141-9A62-F4991A5DC422}">
  <dimension ref="A1:L23"/>
  <sheetViews>
    <sheetView workbookViewId="0">
      <selection activeCell="E10" sqref="E10"/>
    </sheetView>
  </sheetViews>
  <sheetFormatPr defaultColWidth="11" defaultRowHeight="15.75" x14ac:dyDescent="0.25"/>
  <cols>
    <col min="1" max="1" width="25.875" style="3" customWidth="1"/>
    <col min="2" max="2" width="44.875" style="3" customWidth="1"/>
    <col min="3" max="3" width="47.375" style="3" customWidth="1"/>
    <col min="4" max="4" width="62" style="3" customWidth="1"/>
    <col min="5" max="5" width="44.875" style="3" customWidth="1"/>
  </cols>
  <sheetData>
    <row r="1" spans="1:5" x14ac:dyDescent="0.25">
      <c r="A1" s="5" t="s">
        <v>26</v>
      </c>
      <c r="B1" s="2"/>
      <c r="C1" s="2"/>
      <c r="D1" s="2"/>
    </row>
    <row r="2" spans="1:5" x14ac:dyDescent="0.25">
      <c r="A2" s="4" t="s">
        <v>0</v>
      </c>
      <c r="B2" s="4" t="s">
        <v>46</v>
      </c>
      <c r="C2" s="4" t="s">
        <v>41</v>
      </c>
      <c r="D2" s="4" t="s">
        <v>43</v>
      </c>
      <c r="E2" s="4" t="s">
        <v>42</v>
      </c>
    </row>
    <row r="3" spans="1:5" x14ac:dyDescent="0.25">
      <c r="A3" s="4" t="s">
        <v>1</v>
      </c>
      <c r="B3" s="1">
        <v>0</v>
      </c>
      <c r="C3" s="1">
        <v>0</v>
      </c>
      <c r="D3" s="1">
        <v>0</v>
      </c>
      <c r="E3" s="1">
        <v>0</v>
      </c>
    </row>
    <row r="4" spans="1:5" x14ac:dyDescent="0.25">
      <c r="A4" s="4" t="s">
        <v>2</v>
      </c>
      <c r="B4" s="1">
        <v>0</v>
      </c>
      <c r="C4" s="1">
        <v>0</v>
      </c>
      <c r="D4" s="1">
        <v>0</v>
      </c>
      <c r="E4" s="1">
        <v>0</v>
      </c>
    </row>
    <row r="5" spans="1:5" x14ac:dyDescent="0.25">
      <c r="A5" s="4" t="s">
        <v>3</v>
      </c>
      <c r="B5" s="1">
        <v>0</v>
      </c>
      <c r="C5" s="1">
        <v>0</v>
      </c>
      <c r="D5" s="1">
        <v>0</v>
      </c>
      <c r="E5" s="1">
        <v>0</v>
      </c>
    </row>
    <row r="6" spans="1:5" x14ac:dyDescent="0.25">
      <c r="A6" s="4" t="s">
        <v>4</v>
      </c>
      <c r="B6" s="1">
        <v>-1E-4</v>
      </c>
      <c r="C6" s="1">
        <v>0</v>
      </c>
      <c r="D6" s="1">
        <v>0</v>
      </c>
      <c r="E6" s="1">
        <v>-1E-4</v>
      </c>
    </row>
    <row r="7" spans="1:5" x14ac:dyDescent="0.25">
      <c r="A7" s="4" t="s">
        <v>5</v>
      </c>
      <c r="B7" s="1">
        <v>-4.4999999999999997E-3</v>
      </c>
      <c r="C7" s="1">
        <v>-1.6999999999999999E-3</v>
      </c>
      <c r="D7" s="1">
        <v>-8.0000000000000004E-4</v>
      </c>
      <c r="E7" s="1">
        <v>-7.0000000000000001E-3</v>
      </c>
    </row>
    <row r="8" spans="1:5" x14ac:dyDescent="0.25">
      <c r="A8" s="4" t="s">
        <v>6</v>
      </c>
      <c r="B8" s="1"/>
      <c r="C8" s="1"/>
      <c r="D8" s="1"/>
      <c r="E8" s="1"/>
    </row>
    <row r="9" spans="1:5" x14ac:dyDescent="0.25">
      <c r="A9" s="4" t="s">
        <v>7</v>
      </c>
      <c r="B9" s="1">
        <v>-1E-4</v>
      </c>
      <c r="C9" s="1">
        <v>0</v>
      </c>
      <c r="D9" s="1">
        <v>0</v>
      </c>
      <c r="E9" s="1">
        <v>-1E-4</v>
      </c>
    </row>
    <row r="10" spans="1:5" x14ac:dyDescent="0.25">
      <c r="A10" s="4" t="s">
        <v>8</v>
      </c>
      <c r="B10" s="1">
        <v>-4.0000000000000002E-4</v>
      </c>
      <c r="C10" s="1">
        <v>-2.0000000000000001E-4</v>
      </c>
      <c r="D10" s="1">
        <v>0</v>
      </c>
      <c r="E10" s="1">
        <v>-6.0000000000000006E-4</v>
      </c>
    </row>
    <row r="11" spans="1:5" x14ac:dyDescent="0.25">
      <c r="A11" s="4" t="s">
        <v>9</v>
      </c>
      <c r="B11" s="1">
        <v>-3.7000000000000002E-3</v>
      </c>
      <c r="C11" s="1">
        <v>-4.4999999999999997E-3</v>
      </c>
      <c r="D11" s="1">
        <v>-8.0000000000000004E-4</v>
      </c>
      <c r="E11" s="1">
        <v>-8.9999999999999993E-3</v>
      </c>
    </row>
    <row r="12" spans="1:5" x14ac:dyDescent="0.25">
      <c r="A12" s="4" t="s">
        <v>10</v>
      </c>
      <c r="B12" s="1">
        <v>-1.2500000000000001E-2</v>
      </c>
      <c r="C12" s="1">
        <v>-1.9E-3</v>
      </c>
      <c r="D12" s="1">
        <v>-2.0999999999999999E-3</v>
      </c>
      <c r="E12" s="1">
        <v>-1.6500000000000001E-2</v>
      </c>
    </row>
    <row r="13" spans="1:5" x14ac:dyDescent="0.25">
      <c r="A13" s="4" t="s">
        <v>11</v>
      </c>
      <c r="B13" s="1">
        <v>-2.7000000000000001E-3</v>
      </c>
      <c r="C13" s="1">
        <v>-1E-3</v>
      </c>
      <c r="D13" s="1">
        <v>-5.0000000000000001E-4</v>
      </c>
      <c r="E13" s="1">
        <v>-4.2000000000000006E-3</v>
      </c>
    </row>
    <row r="14" spans="1:5" x14ac:dyDescent="0.25">
      <c r="A14" s="6" t="s">
        <v>12</v>
      </c>
      <c r="B14" s="2"/>
      <c r="C14" s="2"/>
      <c r="D14" s="2"/>
    </row>
    <row r="15" spans="1:5" x14ac:dyDescent="0.25">
      <c r="A15" s="6" t="s">
        <v>13</v>
      </c>
      <c r="B15" s="2"/>
      <c r="C15" s="2"/>
      <c r="D15" s="2"/>
    </row>
    <row r="19" spans="1:12" ht="30" x14ac:dyDescent="0.25">
      <c r="A19" s="15" t="s">
        <v>17</v>
      </c>
      <c r="B19" s="3">
        <v>2025</v>
      </c>
      <c r="C19" s="3">
        <v>2026</v>
      </c>
      <c r="D19" s="3">
        <v>2027</v>
      </c>
      <c r="E19" s="3">
        <v>2028</v>
      </c>
      <c r="F19" s="3">
        <v>2029</v>
      </c>
      <c r="G19" s="3">
        <v>2030</v>
      </c>
      <c r="H19" s="3">
        <v>2031</v>
      </c>
      <c r="I19" s="3">
        <v>2032</v>
      </c>
      <c r="J19" s="3">
        <v>2033</v>
      </c>
      <c r="K19" s="3">
        <v>2034</v>
      </c>
      <c r="L19" s="3" t="s">
        <v>18</v>
      </c>
    </row>
    <row r="20" spans="1:12" ht="30" x14ac:dyDescent="0.25">
      <c r="A20" s="8" t="s">
        <v>22</v>
      </c>
      <c r="B20" s="11">
        <v>0</v>
      </c>
      <c r="C20" s="14">
        <v>41.06</v>
      </c>
      <c r="D20" s="14">
        <v>46.1</v>
      </c>
      <c r="E20" s="14">
        <v>48.41</v>
      </c>
      <c r="F20" s="14">
        <v>50.89</v>
      </c>
      <c r="G20" s="14">
        <v>53.13</v>
      </c>
      <c r="H20" s="14">
        <v>55</v>
      </c>
      <c r="I20" s="14">
        <v>56.76</v>
      </c>
      <c r="J20" s="14">
        <v>61.71</v>
      </c>
      <c r="K20" s="14">
        <v>64.5</v>
      </c>
      <c r="L20" s="11">
        <f>SUM(B20:K20)</f>
        <v>477.55999999999995</v>
      </c>
    </row>
    <row r="21" spans="1:12" ht="47.25" x14ac:dyDescent="0.25">
      <c r="A21" s="22" t="s">
        <v>23</v>
      </c>
      <c r="B21" s="11">
        <v>0</v>
      </c>
      <c r="C21" s="14">
        <v>15.7</v>
      </c>
      <c r="D21" s="14">
        <v>17.48</v>
      </c>
      <c r="E21" s="14">
        <v>18.3</v>
      </c>
      <c r="F21" s="14">
        <v>19.95</v>
      </c>
      <c r="G21" s="14">
        <v>20.98</v>
      </c>
      <c r="H21" s="14">
        <v>22</v>
      </c>
      <c r="I21" s="14">
        <v>23.51</v>
      </c>
      <c r="J21" s="14">
        <v>23.69</v>
      </c>
      <c r="K21" s="14">
        <v>24.71</v>
      </c>
      <c r="L21" s="11">
        <f t="shared" ref="L21:L22" si="0">SUM(B21:K21)</f>
        <v>186.32000000000002</v>
      </c>
    </row>
    <row r="22" spans="1:12" ht="31.5" x14ac:dyDescent="0.25">
      <c r="A22" s="22" t="s">
        <v>39</v>
      </c>
      <c r="B22" s="11">
        <v>0</v>
      </c>
      <c r="C22" s="14">
        <v>7.02</v>
      </c>
      <c r="D22" s="14">
        <v>7.75</v>
      </c>
      <c r="E22" s="14">
        <v>8.0399999999999991</v>
      </c>
      <c r="F22" s="14">
        <v>8.3699999999999992</v>
      </c>
      <c r="G22" s="14">
        <v>8.6300000000000008</v>
      </c>
      <c r="H22" s="14">
        <v>8.8000000000000007</v>
      </c>
      <c r="I22" s="14">
        <v>8.9</v>
      </c>
      <c r="J22" s="14">
        <v>9.6199999999999992</v>
      </c>
      <c r="K22" s="14">
        <v>9.89</v>
      </c>
      <c r="L22" s="11">
        <f t="shared" si="0"/>
        <v>77.02</v>
      </c>
    </row>
    <row r="23" spans="1:12" s="10" customFormat="1" ht="30" customHeight="1" x14ac:dyDescent="0.25">
      <c r="A23" s="9" t="s">
        <v>16</v>
      </c>
      <c r="B23" s="13">
        <f>SUM(B20:B22)</f>
        <v>0</v>
      </c>
      <c r="C23" s="13">
        <f t="shared" ref="C23:K23" si="1">SUM(C20:C22)</f>
        <v>63.78</v>
      </c>
      <c r="D23" s="13">
        <f t="shared" si="1"/>
        <v>71.33</v>
      </c>
      <c r="E23" s="13">
        <f t="shared" si="1"/>
        <v>74.75</v>
      </c>
      <c r="F23" s="13">
        <f t="shared" si="1"/>
        <v>79.210000000000008</v>
      </c>
      <c r="G23" s="13">
        <f t="shared" si="1"/>
        <v>82.74</v>
      </c>
      <c r="H23" s="13">
        <f t="shared" si="1"/>
        <v>85.8</v>
      </c>
      <c r="I23" s="13">
        <f t="shared" si="1"/>
        <v>89.17</v>
      </c>
      <c r="J23" s="13">
        <f t="shared" si="1"/>
        <v>95.02000000000001</v>
      </c>
      <c r="K23" s="13">
        <f t="shared" si="1"/>
        <v>99.100000000000009</v>
      </c>
      <c r="L23" s="13">
        <f>SUM(L20:L22)</f>
        <v>740.9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D7F8-56D9-3E4D-9D4E-FAF109522EE1}">
  <dimension ref="A1:L29"/>
  <sheetViews>
    <sheetView topLeftCell="C1" workbookViewId="0">
      <selection activeCell="E22" sqref="E22"/>
    </sheetView>
  </sheetViews>
  <sheetFormatPr defaultColWidth="11" defaultRowHeight="15.75" x14ac:dyDescent="0.25"/>
  <cols>
    <col min="1" max="1" width="25.875" style="3" customWidth="1"/>
    <col min="2" max="2" width="44.875" style="3" customWidth="1"/>
    <col min="3" max="3" width="47.375" style="3" customWidth="1"/>
    <col min="4" max="4" width="62" style="3" customWidth="1"/>
    <col min="5" max="5" width="44.875" style="3" customWidth="1"/>
  </cols>
  <sheetData>
    <row r="1" spans="1:5" x14ac:dyDescent="0.25">
      <c r="A1" s="5" t="s">
        <v>24</v>
      </c>
      <c r="B1" s="2"/>
      <c r="C1" s="2"/>
      <c r="D1" s="2"/>
    </row>
    <row r="2" spans="1:5" x14ac:dyDescent="0.25">
      <c r="A2" s="4" t="s">
        <v>0</v>
      </c>
      <c r="B2" s="4" t="s">
        <v>45</v>
      </c>
      <c r="C2" s="4" t="s">
        <v>41</v>
      </c>
      <c r="D2" s="4" t="s">
        <v>43</v>
      </c>
      <c r="E2" s="4" t="s">
        <v>42</v>
      </c>
    </row>
    <row r="3" spans="1:5" x14ac:dyDescent="0.25">
      <c r="A3" s="4" t="s">
        <v>1</v>
      </c>
      <c r="B3" s="1">
        <v>0</v>
      </c>
      <c r="C3" s="1">
        <v>0</v>
      </c>
      <c r="D3" s="1">
        <v>0</v>
      </c>
      <c r="E3" s="1">
        <v>0</v>
      </c>
    </row>
    <row r="4" spans="1:5" x14ac:dyDescent="0.25">
      <c r="A4" s="4" t="s">
        <v>2</v>
      </c>
      <c r="B4" s="1">
        <v>0</v>
      </c>
      <c r="C4" s="1">
        <v>0</v>
      </c>
      <c r="D4" s="1">
        <v>0</v>
      </c>
      <c r="E4" s="1">
        <v>0</v>
      </c>
    </row>
    <row r="5" spans="1:5" x14ac:dyDescent="0.25">
      <c r="A5" s="4" t="s">
        <v>3</v>
      </c>
      <c r="B5" s="1">
        <v>0</v>
      </c>
      <c r="C5" s="1">
        <v>0</v>
      </c>
      <c r="D5" s="1">
        <v>0</v>
      </c>
      <c r="E5" s="1">
        <v>0</v>
      </c>
    </row>
    <row r="6" spans="1:5" x14ac:dyDescent="0.25">
      <c r="A6" s="4" t="s">
        <v>4</v>
      </c>
      <c r="B6" s="1">
        <v>0</v>
      </c>
      <c r="C6" s="1">
        <v>0</v>
      </c>
      <c r="D6" s="1">
        <v>0</v>
      </c>
      <c r="E6" s="1">
        <v>0</v>
      </c>
    </row>
    <row r="7" spans="1:5" x14ac:dyDescent="0.25">
      <c r="A7" s="4" t="s">
        <v>5</v>
      </c>
      <c r="B7" s="1">
        <v>-3.2000000000000002E-3</v>
      </c>
      <c r="C7" s="1">
        <v>-2.0999999999999999E-3</v>
      </c>
      <c r="D7" s="1">
        <v>-6.9999999999999999E-4</v>
      </c>
      <c r="E7" s="1">
        <v>-6.0000000000000001E-3</v>
      </c>
    </row>
    <row r="8" spans="1:5" x14ac:dyDescent="0.25">
      <c r="A8" s="4" t="s">
        <v>6</v>
      </c>
      <c r="B8" s="1"/>
      <c r="C8" s="1"/>
      <c r="D8" s="1"/>
      <c r="E8" s="1"/>
    </row>
    <row r="9" spans="1:5" x14ac:dyDescent="0.25">
      <c r="A9" s="4" t="s">
        <v>7</v>
      </c>
      <c r="B9" s="1">
        <v>0</v>
      </c>
      <c r="C9" s="1">
        <v>0</v>
      </c>
      <c r="D9" s="1">
        <v>0</v>
      </c>
      <c r="E9" s="1">
        <v>0</v>
      </c>
    </row>
    <row r="10" spans="1:5" x14ac:dyDescent="0.25">
      <c r="A10" s="4" t="s">
        <v>8</v>
      </c>
      <c r="B10" s="1">
        <v>-1E-4</v>
      </c>
      <c r="C10" s="1">
        <v>0</v>
      </c>
      <c r="D10" s="1">
        <v>0</v>
      </c>
      <c r="E10" s="1">
        <v>-1E-4</v>
      </c>
    </row>
    <row r="11" spans="1:5" x14ac:dyDescent="0.25">
      <c r="A11" s="4" t="s">
        <v>9</v>
      </c>
      <c r="B11" s="1">
        <v>-1.1000000000000001E-3</v>
      </c>
      <c r="C11" s="1">
        <v>-4.0000000000000001E-3</v>
      </c>
      <c r="D11" s="1">
        <v>-5.0000000000000001E-4</v>
      </c>
      <c r="E11" s="1">
        <v>-5.6000000000000008E-3</v>
      </c>
    </row>
    <row r="12" spans="1:5" x14ac:dyDescent="0.25">
      <c r="A12" s="4" t="s">
        <v>10</v>
      </c>
      <c r="B12" s="1">
        <v>-1.06E-2</v>
      </c>
      <c r="C12" s="1">
        <v>-3.8E-3</v>
      </c>
      <c r="D12" s="1">
        <v>-2.0999999999999999E-3</v>
      </c>
      <c r="E12" s="1">
        <v>-1.6500000000000001E-2</v>
      </c>
    </row>
    <row r="13" spans="1:5" x14ac:dyDescent="0.25">
      <c r="A13" s="4" t="s">
        <v>11</v>
      </c>
      <c r="B13" s="1">
        <v>-2E-3</v>
      </c>
      <c r="C13" s="1">
        <v>-1.2999999999999999E-3</v>
      </c>
      <c r="D13" s="1">
        <v>-4.0000000000000002E-4</v>
      </c>
      <c r="E13" s="1">
        <v>-3.7000000000000002E-3</v>
      </c>
    </row>
    <row r="14" spans="1:5" x14ac:dyDescent="0.25">
      <c r="A14" s="6" t="s">
        <v>12</v>
      </c>
      <c r="B14" s="2"/>
      <c r="C14" s="2"/>
      <c r="D14" s="2"/>
    </row>
    <row r="15" spans="1:5" x14ac:dyDescent="0.25">
      <c r="A15" s="6" t="s">
        <v>13</v>
      </c>
      <c r="B15" s="2"/>
      <c r="C15" s="2"/>
      <c r="D15" s="2"/>
    </row>
    <row r="19" spans="1:12" ht="30" x14ac:dyDescent="0.25">
      <c r="A19" s="15" t="s">
        <v>17</v>
      </c>
      <c r="B19" s="3">
        <v>2025</v>
      </c>
      <c r="C19" s="3">
        <v>2026</v>
      </c>
      <c r="D19" s="3">
        <v>2027</v>
      </c>
      <c r="E19" s="3">
        <v>2028</v>
      </c>
      <c r="F19" s="3">
        <v>2029</v>
      </c>
      <c r="G19" s="3">
        <v>2030</v>
      </c>
      <c r="H19" s="3">
        <v>2031</v>
      </c>
      <c r="I19" s="3">
        <v>2032</v>
      </c>
      <c r="J19" s="3">
        <v>2033</v>
      </c>
      <c r="K19" s="3">
        <v>2034</v>
      </c>
      <c r="L19" s="3" t="s">
        <v>18</v>
      </c>
    </row>
    <row r="20" spans="1:12" ht="30" x14ac:dyDescent="0.25">
      <c r="A20" s="18" t="s">
        <v>21</v>
      </c>
      <c r="B20" s="11">
        <v>0</v>
      </c>
      <c r="C20" s="11">
        <v>29.26</v>
      </c>
      <c r="D20" s="11">
        <v>32.82</v>
      </c>
      <c r="E20" s="11">
        <v>34.380000000000003</v>
      </c>
      <c r="F20" s="11">
        <v>35.950000000000003</v>
      </c>
      <c r="G20" s="11">
        <v>37.409999999999997</v>
      </c>
      <c r="H20" s="11">
        <v>38.6</v>
      </c>
      <c r="I20" s="11">
        <v>39.54</v>
      </c>
      <c r="J20" s="11">
        <v>43.52</v>
      </c>
      <c r="K20" s="11">
        <v>45.37</v>
      </c>
      <c r="L20" s="11">
        <f>SUM(B20:K20)</f>
        <v>336.85</v>
      </c>
    </row>
    <row r="21" spans="1:12" ht="47.25" x14ac:dyDescent="0.25">
      <c r="A21" s="22" t="s">
        <v>23</v>
      </c>
      <c r="B21" s="11">
        <v>0</v>
      </c>
      <c r="C21" s="11">
        <v>18.95</v>
      </c>
      <c r="D21" s="11">
        <v>21.01</v>
      </c>
      <c r="E21" s="11">
        <v>21.85</v>
      </c>
      <c r="F21" s="11">
        <v>23.33</v>
      </c>
      <c r="G21" s="11">
        <v>24.32</v>
      </c>
      <c r="H21" s="11">
        <v>25.24</v>
      </c>
      <c r="I21" s="11">
        <v>26.68</v>
      </c>
      <c r="J21" s="11">
        <v>27.64</v>
      </c>
      <c r="K21" s="11">
        <v>28.94</v>
      </c>
      <c r="L21" s="11">
        <f t="shared" ref="L21:L22" si="0">SUM(B21:K21)</f>
        <v>217.96000000000004</v>
      </c>
    </row>
    <row r="22" spans="1:12" ht="31.5" x14ac:dyDescent="0.25">
      <c r="A22" s="22" t="s">
        <v>39</v>
      </c>
      <c r="B22" s="11">
        <v>0</v>
      </c>
      <c r="C22" s="11">
        <v>6.41</v>
      </c>
      <c r="D22" s="11">
        <v>7.06</v>
      </c>
      <c r="E22" s="11">
        <v>7.31</v>
      </c>
      <c r="F22" s="11">
        <v>7.57</v>
      </c>
      <c r="G22" s="11">
        <v>7.76</v>
      </c>
      <c r="H22" s="11">
        <v>7.9</v>
      </c>
      <c r="I22" s="11">
        <v>7.97</v>
      </c>
      <c r="J22" s="11">
        <v>8.75</v>
      </c>
      <c r="K22" s="11">
        <v>8.99</v>
      </c>
      <c r="L22" s="11">
        <f t="shared" si="0"/>
        <v>69.72</v>
      </c>
    </row>
    <row r="23" spans="1:12" s="10" customFormat="1" ht="30" customHeight="1" x14ac:dyDescent="0.25">
      <c r="A23" s="9" t="s">
        <v>16</v>
      </c>
      <c r="B23" s="13">
        <f>SUM(B20:B22)</f>
        <v>0</v>
      </c>
      <c r="C23" s="13">
        <f t="shared" ref="C23:K23" si="1">SUM(C20:C22)</f>
        <v>54.620000000000005</v>
      </c>
      <c r="D23" s="13">
        <f t="shared" si="1"/>
        <v>60.89</v>
      </c>
      <c r="E23" s="13">
        <f t="shared" si="1"/>
        <v>63.540000000000006</v>
      </c>
      <c r="F23" s="13">
        <f t="shared" si="1"/>
        <v>66.849999999999994</v>
      </c>
      <c r="G23" s="13">
        <f t="shared" si="1"/>
        <v>69.489999999999995</v>
      </c>
      <c r="H23" s="13">
        <f t="shared" si="1"/>
        <v>71.740000000000009</v>
      </c>
      <c r="I23" s="13">
        <f t="shared" si="1"/>
        <v>74.19</v>
      </c>
      <c r="J23" s="13">
        <f t="shared" si="1"/>
        <v>79.91</v>
      </c>
      <c r="K23" s="13">
        <f t="shared" si="1"/>
        <v>83.3</v>
      </c>
      <c r="L23" s="13">
        <f>SUM(L20:L22)</f>
        <v>624.53000000000009</v>
      </c>
    </row>
    <row r="25" spans="1:12" x14ac:dyDescent="0.25">
      <c r="L25" s="21">
        <f>981-L23</f>
        <v>356.46999999999991</v>
      </c>
    </row>
    <row r="29" spans="1:12" x14ac:dyDescent="0.25">
      <c r="A29" s="15"/>
      <c r="F29" s="3"/>
      <c r="G29" s="3"/>
      <c r="H29" s="3"/>
      <c r="I29" s="3"/>
      <c r="J29" s="3"/>
      <c r="K29" s="3"/>
      <c r="L29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D6C2-5920-904B-B588-7D5C936CA936}">
  <dimension ref="A1:L25"/>
  <sheetViews>
    <sheetView workbookViewId="0">
      <selection activeCell="D17" sqref="D17"/>
    </sheetView>
  </sheetViews>
  <sheetFormatPr defaultColWidth="11" defaultRowHeight="15.75" x14ac:dyDescent="0.25"/>
  <cols>
    <col min="1" max="1" width="25.875" style="3" customWidth="1"/>
    <col min="2" max="2" width="44.875" style="3" customWidth="1"/>
    <col min="3" max="3" width="47.375" style="3" customWidth="1"/>
    <col min="4" max="4" width="62" style="3" customWidth="1"/>
    <col min="5" max="5" width="44.875" style="3" customWidth="1"/>
  </cols>
  <sheetData>
    <row r="1" spans="1:5" x14ac:dyDescent="0.25">
      <c r="A1" s="5" t="s">
        <v>28</v>
      </c>
      <c r="B1" s="2"/>
      <c r="C1" s="2"/>
      <c r="D1" s="2"/>
    </row>
    <row r="2" spans="1:5" x14ac:dyDescent="0.25">
      <c r="A2" s="4" t="s">
        <v>0</v>
      </c>
      <c r="B2" s="4" t="s">
        <v>44</v>
      </c>
      <c r="C2" s="4" t="s">
        <v>41</v>
      </c>
      <c r="D2" s="4" t="s">
        <v>43</v>
      </c>
      <c r="E2" s="4" t="s">
        <v>42</v>
      </c>
    </row>
    <row r="3" spans="1:5" x14ac:dyDescent="0.25">
      <c r="A3" s="4" t="s">
        <v>1</v>
      </c>
      <c r="B3" s="1">
        <v>0</v>
      </c>
      <c r="C3" s="1">
        <v>0</v>
      </c>
      <c r="D3" s="1">
        <v>0</v>
      </c>
      <c r="E3" s="1">
        <v>0</v>
      </c>
    </row>
    <row r="4" spans="1:5" x14ac:dyDescent="0.25">
      <c r="A4" s="4" t="s">
        <v>2</v>
      </c>
      <c r="B4" s="1">
        <v>0</v>
      </c>
      <c r="C4" s="1">
        <v>0</v>
      </c>
      <c r="D4" s="1">
        <v>0</v>
      </c>
      <c r="E4" s="1">
        <v>0</v>
      </c>
    </row>
    <row r="5" spans="1:5" x14ac:dyDescent="0.25">
      <c r="A5" s="4" t="s">
        <v>3</v>
      </c>
      <c r="B5" s="1">
        <v>0</v>
      </c>
      <c r="C5" s="1">
        <v>0</v>
      </c>
      <c r="D5" s="1">
        <v>0</v>
      </c>
      <c r="E5" s="1">
        <v>0</v>
      </c>
    </row>
    <row r="6" spans="1:5" x14ac:dyDescent="0.25">
      <c r="A6" s="4" t="s">
        <v>4</v>
      </c>
      <c r="B6" s="1">
        <v>0</v>
      </c>
      <c r="C6" s="1">
        <v>0</v>
      </c>
      <c r="D6" s="1">
        <v>0</v>
      </c>
      <c r="E6" s="1">
        <v>0</v>
      </c>
    </row>
    <row r="7" spans="1:5" x14ac:dyDescent="0.25">
      <c r="A7" s="4" t="s">
        <v>5</v>
      </c>
      <c r="B7" s="1">
        <v>-2.3999999999999998E-3</v>
      </c>
      <c r="C7" s="1">
        <v>-2.2000000000000001E-3</v>
      </c>
      <c r="D7" s="1">
        <v>-5.9999999999999995E-4</v>
      </c>
      <c r="E7" s="1">
        <v>-5.1999999999999998E-3</v>
      </c>
    </row>
    <row r="8" spans="1:5" x14ac:dyDescent="0.25">
      <c r="A8" s="4" t="s">
        <v>6</v>
      </c>
      <c r="B8" s="1"/>
      <c r="C8" s="1"/>
      <c r="D8" s="1"/>
      <c r="E8" s="1"/>
    </row>
    <row r="9" spans="1:5" x14ac:dyDescent="0.25">
      <c r="A9" s="4" t="s">
        <v>7</v>
      </c>
      <c r="B9" s="1">
        <v>0</v>
      </c>
      <c r="C9" s="1">
        <v>0</v>
      </c>
      <c r="D9" s="1">
        <v>0</v>
      </c>
      <c r="E9" s="1">
        <v>0</v>
      </c>
    </row>
    <row r="10" spans="1:5" x14ac:dyDescent="0.25">
      <c r="A10" s="4" t="s">
        <v>8</v>
      </c>
      <c r="B10" s="1">
        <v>0</v>
      </c>
      <c r="C10" s="1">
        <v>0</v>
      </c>
      <c r="D10" s="1">
        <v>0</v>
      </c>
      <c r="E10" s="1">
        <v>0</v>
      </c>
    </row>
    <row r="11" spans="1:5" x14ac:dyDescent="0.25">
      <c r="A11" s="4" t="s">
        <v>9</v>
      </c>
      <c r="B11" s="1">
        <v>-2.9999999999999997E-4</v>
      </c>
      <c r="C11" s="1">
        <v>-2.3E-3</v>
      </c>
      <c r="D11" s="1">
        <v>-2.9999999999999997E-4</v>
      </c>
      <c r="E11" s="1">
        <v>-2.8999999999999998E-3</v>
      </c>
    </row>
    <row r="12" spans="1:5" x14ac:dyDescent="0.25">
      <c r="A12" s="4" t="s">
        <v>10</v>
      </c>
      <c r="B12" s="1">
        <v>-8.3000000000000001E-3</v>
      </c>
      <c r="C12" s="1">
        <v>-5.5999999999999999E-3</v>
      </c>
      <c r="D12" s="1">
        <v>-2E-3</v>
      </c>
      <c r="E12" s="1">
        <v>-1.5899999999999997E-2</v>
      </c>
    </row>
    <row r="13" spans="1:5" x14ac:dyDescent="0.25">
      <c r="A13" s="4" t="s">
        <v>11</v>
      </c>
      <c r="B13" s="1">
        <v>-1.4E-3</v>
      </c>
      <c r="C13" s="1">
        <v>-1.2999999999999999E-3</v>
      </c>
      <c r="D13" s="1">
        <v>-4.0000000000000002E-4</v>
      </c>
      <c r="E13" s="1">
        <v>-3.1000000000000003E-3</v>
      </c>
    </row>
    <row r="14" spans="1:5" x14ac:dyDescent="0.25">
      <c r="A14" s="6" t="s">
        <v>12</v>
      </c>
      <c r="B14" s="2"/>
      <c r="C14" s="2"/>
      <c r="D14" s="2"/>
    </row>
    <row r="15" spans="1:5" x14ac:dyDescent="0.25">
      <c r="A15" s="6" t="s">
        <v>13</v>
      </c>
      <c r="B15" s="2"/>
      <c r="C15" s="2"/>
      <c r="D15" s="2"/>
    </row>
    <row r="19" spans="1:12" ht="30" x14ac:dyDescent="0.25">
      <c r="A19" s="15" t="s">
        <v>17</v>
      </c>
      <c r="B19" s="3">
        <v>2025</v>
      </c>
      <c r="C19" s="3">
        <v>2026</v>
      </c>
      <c r="D19" s="3">
        <v>2027</v>
      </c>
      <c r="E19" s="3">
        <v>2028</v>
      </c>
      <c r="F19" s="3">
        <v>2029</v>
      </c>
      <c r="G19" s="3">
        <v>2030</v>
      </c>
      <c r="H19" s="3">
        <v>2031</v>
      </c>
      <c r="I19" s="3">
        <v>2032</v>
      </c>
      <c r="J19" s="3">
        <v>2033</v>
      </c>
      <c r="K19" s="3">
        <v>2034</v>
      </c>
      <c r="L19" s="3" t="s">
        <v>18</v>
      </c>
    </row>
    <row r="20" spans="1:12" ht="30" x14ac:dyDescent="0.25">
      <c r="A20" s="18" t="s">
        <v>27</v>
      </c>
      <c r="B20" s="11">
        <v>0</v>
      </c>
      <c r="C20" s="11">
        <v>19.13</v>
      </c>
      <c r="D20" s="11">
        <v>21.46</v>
      </c>
      <c r="E20" s="11">
        <v>22.47</v>
      </c>
      <c r="F20" s="11">
        <v>23.42</v>
      </c>
      <c r="G20" s="11">
        <v>24.37</v>
      </c>
      <c r="H20" s="11">
        <v>25.17</v>
      </c>
      <c r="I20" s="11">
        <v>25.79</v>
      </c>
      <c r="J20" s="11">
        <v>28.24</v>
      </c>
      <c r="K20" s="11">
        <v>29.44</v>
      </c>
      <c r="L20" s="11">
        <f>SUM(B20:K20)</f>
        <v>219.49</v>
      </c>
    </row>
    <row r="21" spans="1:12" ht="47.25" x14ac:dyDescent="0.25">
      <c r="A21" s="22" t="s">
        <v>23</v>
      </c>
      <c r="B21" s="11">
        <v>0</v>
      </c>
      <c r="C21" s="11">
        <v>17.670000000000002</v>
      </c>
      <c r="D21" s="11">
        <v>19.63</v>
      </c>
      <c r="E21" s="11">
        <v>20.399999999999999</v>
      </c>
      <c r="F21" s="11">
        <v>21.56</v>
      </c>
      <c r="G21" s="11">
        <v>22.31</v>
      </c>
      <c r="H21" s="11">
        <v>22.81</v>
      </c>
      <c r="I21" s="11">
        <v>23.4</v>
      </c>
      <c r="J21" s="11">
        <v>25.48</v>
      </c>
      <c r="K21" s="11">
        <v>26.43</v>
      </c>
      <c r="L21" s="11">
        <f t="shared" ref="L21:L22" si="0">SUM(B21:K21)</f>
        <v>199.69</v>
      </c>
    </row>
    <row r="22" spans="1:12" ht="31.5" x14ac:dyDescent="0.25">
      <c r="A22" s="22" t="s">
        <v>39</v>
      </c>
      <c r="B22" s="11">
        <v>0</v>
      </c>
      <c r="C22" s="11">
        <v>10.029999999999999</v>
      </c>
      <c r="D22" s="11">
        <v>11.02</v>
      </c>
      <c r="E22" s="11">
        <v>11.36</v>
      </c>
      <c r="F22" s="11">
        <v>11.7</v>
      </c>
      <c r="G22" s="11">
        <v>11.87</v>
      </c>
      <c r="H22" s="11">
        <v>11.94</v>
      </c>
      <c r="I22" s="11">
        <v>11.82</v>
      </c>
      <c r="J22" s="11">
        <v>13.33</v>
      </c>
      <c r="K22" s="11">
        <v>13.55</v>
      </c>
      <c r="L22" s="11">
        <f t="shared" si="0"/>
        <v>106.62</v>
      </c>
    </row>
    <row r="23" spans="1:12" s="10" customFormat="1" ht="30" customHeight="1" x14ac:dyDescent="0.25">
      <c r="A23" s="9" t="s">
        <v>16</v>
      </c>
      <c r="B23" s="13">
        <f>SUM(B20:B22)</f>
        <v>0</v>
      </c>
      <c r="C23" s="13">
        <f t="shared" ref="C23:K23" si="1">SUM(C20:C22)</f>
        <v>46.83</v>
      </c>
      <c r="D23" s="13">
        <f t="shared" si="1"/>
        <v>52.11</v>
      </c>
      <c r="E23" s="13">
        <f t="shared" si="1"/>
        <v>54.23</v>
      </c>
      <c r="F23" s="13">
        <f t="shared" si="1"/>
        <v>56.680000000000007</v>
      </c>
      <c r="G23" s="13">
        <f t="shared" si="1"/>
        <v>58.55</v>
      </c>
      <c r="H23" s="13">
        <f t="shared" si="1"/>
        <v>59.92</v>
      </c>
      <c r="I23" s="13">
        <f t="shared" si="1"/>
        <v>61.01</v>
      </c>
      <c r="J23" s="13">
        <f t="shared" si="1"/>
        <v>67.05</v>
      </c>
      <c r="K23" s="13">
        <f t="shared" si="1"/>
        <v>69.42</v>
      </c>
      <c r="L23" s="13">
        <f>SUM(L20:L22)</f>
        <v>525.79999999999995</v>
      </c>
    </row>
    <row r="25" spans="1:12" x14ac:dyDescent="0.25">
      <c r="L25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1</vt:lpstr>
      <vt:lpstr>Table 2</vt:lpstr>
      <vt:lpstr>Repeal SALT Deduction</vt:lpstr>
      <vt:lpstr>$10,000 Current Policy SALT Cap</vt:lpstr>
      <vt:lpstr>House Bill $30K SALT Cap</vt:lpstr>
      <vt:lpstr>$40K SALT $500K Limit</vt:lpstr>
      <vt:lpstr>$15K 30K SALT</vt:lpstr>
      <vt:lpstr>$25K $50K SALT</vt:lpstr>
      <vt:lpstr>$40K $80K SALT</vt:lpstr>
      <vt:lpstr>$62K $124K SALT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 Watson</dc:creator>
  <cp:lastModifiedBy>Kevin Kaufman</cp:lastModifiedBy>
  <dcterms:created xsi:type="dcterms:W3CDTF">2025-05-14T16:10:22Z</dcterms:created>
  <dcterms:modified xsi:type="dcterms:W3CDTF">2025-05-21T20:58:52Z</dcterms:modified>
</cp:coreProperties>
</file>