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evinKaufman\Downloads\"/>
    </mc:Choice>
  </mc:AlternateContent>
  <xr:revisionPtr revIDLastSave="0" documentId="8_{4E307894-77AC-4871-8686-63307D277BD4}" xr6:coauthVersionLast="47" xr6:coauthVersionMax="47" xr10:uidLastSave="{00000000-0000-0000-0000-000000000000}"/>
  <bookViews>
    <workbookView xWindow="-120" yWindow="-120" windowWidth="29040" windowHeight="15720" xr2:uid="{DA2B1616-DA63-4431-8A03-B577440F9DE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L40" i="1"/>
  <c r="L43" i="1" s="1"/>
  <c r="L38" i="1"/>
  <c r="K37" i="1"/>
  <c r="J37" i="1"/>
  <c r="I37" i="1"/>
  <c r="H37" i="1"/>
  <c r="G37" i="1"/>
  <c r="F37" i="1"/>
  <c r="E37" i="1"/>
  <c r="D37" i="1"/>
  <c r="C37" i="1"/>
  <c r="B37" i="1"/>
  <c r="L37" i="1" s="1"/>
  <c r="L42" i="1" s="1"/>
  <c r="L35" i="1"/>
  <c r="L33" i="1"/>
  <c r="L32" i="1"/>
  <c r="L31" i="1"/>
  <c r="L30" i="1"/>
  <c r="L29" i="1"/>
  <c r="L28" i="1"/>
  <c r="L27" i="1"/>
  <c r="L26" i="1"/>
  <c r="L25" i="1"/>
  <c r="L24" i="1"/>
  <c r="L23"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<sst xmlns="http://schemas.openxmlformats.org/spreadsheetml/2006/main" count="42" uniqueCount="42">
  <si>
    <t xml:space="preserve">Revenue Effect, Billions </t>
  </si>
  <si>
    <t>2025 - 2034</t>
  </si>
  <si>
    <t xml:space="preserve">Individual and Estate Provisions </t>
  </si>
  <si>
    <r>
      <t>Lower rates and wider thresholds on certain brackets</t>
    </r>
    <r>
      <rPr>
        <sz val="11"/>
        <color rgb="FF000000"/>
        <rFont val="Aptos Narrow"/>
      </rPr>
      <t> </t>
    </r>
  </si>
  <si>
    <t>Inflation adjustments for lower rates and wider thresholds on certain brackets (omitting the top bracket)</t>
  </si>
  <si>
    <t>AMT exemption and exemption threshold changes, change AMT inflation indexing to 2026 base year</t>
  </si>
  <si>
    <t>Larger standard deduction </t>
  </si>
  <si>
    <t xml:space="preserve">Temporary expansion to the standard deduction (2025-2028) and inflation adjustments for the standard deduction </t>
  </si>
  <si>
    <t>No personal exemptions </t>
  </si>
  <si>
    <t>Permanence for TCJA child tax credit and other dependent tax credit expansion</t>
  </si>
  <si>
    <t xml:space="preserve">Temporary expansion of the base child tax credit amount to $2,500 (2025-2028) and permanent inflation adjustments </t>
  </si>
  <si>
    <t>$40,000 Cap on State and Local Tax Deductions (Starts in 2025)</t>
  </si>
  <si>
    <t xml:space="preserve">Phase down $40,000 SALT cap to $10,000 at a 30% rate when income exceeds $500,000 </t>
  </si>
  <si>
    <t>Disallow SALT deduction cap workarounds for certain business owners</t>
  </si>
  <si>
    <t>Other limitations on itemized deductions and Pease limitation repeal </t>
  </si>
  <si>
    <t xml:space="preserve">Section 199A pass-through deduction permanence at 23% deduction rate </t>
  </si>
  <si>
    <t>Limit the value of itemized deductions for high earners</t>
  </si>
  <si>
    <t>Provide an above the line deduction for tipped income with limits for highly compensated employees from 2025-2028</t>
  </si>
  <si>
    <t>Provide an above the line deduction for auto loan interest, capped at $10,000, phased down when income exceeds $100,000 (single) and $200,000 (joint) from 2025-2028</t>
  </si>
  <si>
    <t>Provide a $4,000 deduction for seniors (itemizers and non-itemizers) phased down at a 4% rate when income exceeds $75,000 (single) and $150,000 (joint) from 2025-2028</t>
  </si>
  <si>
    <t>Exemption for overtime income (premium portion) with limits for highly compensated employees (2025-2028)</t>
  </si>
  <si>
    <t>Make existing estate tax thresholds permanent and raise the estate tax exemption to $15 million (single) and $30 million (joint), indexed for inflation starting in 2026</t>
  </si>
  <si>
    <t xml:space="preserve">Business Provisions </t>
  </si>
  <si>
    <t>Implement aggregation rules for 162(m) highly compensated employee deduction limits</t>
  </si>
  <si>
    <t>Make permanent and establish changes to the limitation on excess business losses of noncorporate taxpayers</t>
  </si>
  <si>
    <t xml:space="preserve">Designate a 1% floor on corporate charitable deductions </t>
  </si>
  <si>
    <t>Temporary domestic R&amp;D expensing  for property placed in service after 12/31/24 and before 12/31/28</t>
  </si>
  <si>
    <t>Temporary bonus depreciation for property placed in service after 1/19/25 and before 12/31/28</t>
  </si>
  <si>
    <t>Temporarily switch interest limit to 30% of EBITDA after 12/31/24 through 12/31/28</t>
  </si>
  <si>
    <t>100% first year bonus depreciation for qualifying structures under construction before 1/1/2029 and placed in service before 1/1/2034</t>
  </si>
  <si>
    <t>Make permanent a 50.8% GILTI inclusion from 62.5% under current law post-2025</t>
  </si>
  <si>
    <t>Make permanent a 36.5% FDII deduction from 21.875% under current law post-2025</t>
  </si>
  <si>
    <t>Make permanent a 10.1% BEAT rate from 12.5% under current law post-2025</t>
  </si>
  <si>
    <t>Repeal or reform IRA green energy credits*</t>
  </si>
  <si>
    <t>Items scored by the Joint Committee on Taxation</t>
  </si>
  <si>
    <t>Total conventional revenue effect of tax package</t>
  </si>
  <si>
    <t xml:space="preserve">Total dynamic revenue effect of tax package </t>
  </si>
  <si>
    <t>Spending changes (as scored by CBO)*</t>
  </si>
  <si>
    <t>Conventional Deficit Impact (before interest costs)</t>
  </si>
  <si>
    <t>Dynamic deficit impact (before interest costs)</t>
  </si>
  <si>
    <t>Source: Tax Foundation General Equilibrium Model, May 2025</t>
  </si>
  <si>
    <t xml:space="preserve">Note: * Projected spending changes do not fully account for interaction effects. IRA green energy credit repeal estimates do not include House Rules Committee changes, such as accelerated phaseouts for some credits and the allowance of transferability.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</si>
</sst>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
  </numFmts>
  <fonts count="8" x14ac:knownFonts="1">
    <font>
      <sz val="11"/>
      <color theme="1"/>
      <name val="Aptos Narrow"/>
      <family val="2"/>
      <scheme val="minor"/>
    </font>
    <font>
      <b/>
      <sz val="11"/>
      <color theme="1"/>
      <name val="Aptos Narrow"/>
      <family val="2"/>
      <scheme val="minor"/>
    </font>
    <font>
      <b/>
      <sz val="12"/>
      <color rgb="FF000000"/>
      <name val="Aptos Narrow"/>
    </font>
    <font>
      <u/>
      <sz val="12"/>
      <color rgb="FF000000"/>
      <name val="Aptos Narrow"/>
    </font>
    <font>
      <sz val="11"/>
      <color rgb="FF000000"/>
      <name val="Aptos Narrow"/>
    </font>
    <font>
      <u/>
      <sz val="11"/>
      <color theme="1"/>
      <name val="Aptos Narrow"/>
      <family val="2"/>
      <scheme val="minor"/>
    </font>
    <font>
      <b/>
      <u/>
      <sz val="11"/>
      <color theme="1"/>
      <name val="Aptos Narrow"/>
      <family val="2"/>
      <scheme val="minor"/>
    </font>
    <font>
      <sz val="12"/>
      <color rgb="FFFF0000"/>
      <name val="Aptos Narrow"/>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3" fillId="0" borderId="0" xfId="0" applyFont="1"/>
    <xf numFmtId="0" fontId="0" fillId="0" borderId="0" xfId="0" applyAlignment="1">
      <alignment horizontal="left" wrapText="1"/>
    </xf>
    <xf numFmtId="164" fontId="0" fillId="0" borderId="0" xfId="0" applyNumberFormat="1" applyAlignment="1">
      <alignment horizontal="center"/>
    </xf>
    <xf numFmtId="164" fontId="1" fillId="0" borderId="0" xfId="0" applyNumberFormat="1" applyFont="1" applyAlignment="1">
      <alignment horizontal="center"/>
    </xf>
    <xf numFmtId="0" fontId="4" fillId="0" borderId="0" xfId="0" applyFont="1" applyAlignment="1">
      <alignment horizontal="left" wrapText="1"/>
    </xf>
    <xf numFmtId="164" fontId="0" fillId="0" borderId="0" xfId="0" applyNumberFormat="1"/>
    <xf numFmtId="0" fontId="5" fillId="0" borderId="0" xfId="0" applyFont="1" applyAlignment="1">
      <alignment horizontal="left" wrapText="1"/>
    </xf>
    <xf numFmtId="0" fontId="6" fillId="0" borderId="0" xfId="0" applyFont="1" applyAlignment="1">
      <alignment horizontal="center"/>
    </xf>
    <xf numFmtId="8" fontId="7" fillId="0" borderId="0" xfId="0" applyNumberFormat="1"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CA1FE-0892-4173-8DA4-BE61EC219423}">
  <dimension ref="A1:L46"/>
  <sheetViews>
    <sheetView tabSelected="1" workbookViewId="0">
      <selection activeCell="Q4" sqref="Q4"/>
    </sheetView>
  </sheetViews>
  <sheetFormatPr defaultRowHeight="15" x14ac:dyDescent="0.25"/>
  <sheetData>
    <row r="1" spans="1:12" ht="15.75" x14ac:dyDescent="0.25">
      <c r="A1" s="1" t="s">
        <v>0</v>
      </c>
      <c r="B1" s="2">
        <v>2025</v>
      </c>
      <c r="C1" s="2">
        <v>2026</v>
      </c>
      <c r="D1" s="2">
        <v>2027</v>
      </c>
      <c r="E1" s="2">
        <v>2028</v>
      </c>
      <c r="F1" s="2">
        <v>2029</v>
      </c>
      <c r="G1" s="2">
        <v>2030</v>
      </c>
      <c r="H1" s="2">
        <v>2031</v>
      </c>
      <c r="I1" s="2">
        <v>2032</v>
      </c>
      <c r="J1" s="2">
        <v>2033</v>
      </c>
      <c r="K1" s="2">
        <v>2034</v>
      </c>
      <c r="L1" s="3" t="s">
        <v>1</v>
      </c>
    </row>
    <row r="2" spans="1:12" ht="15.75" x14ac:dyDescent="0.25">
      <c r="A2" s="4" t="s">
        <v>2</v>
      </c>
      <c r="B2" s="2"/>
      <c r="C2" s="2"/>
      <c r="D2" s="2"/>
      <c r="E2" s="2"/>
      <c r="F2" s="2"/>
      <c r="G2" s="2"/>
      <c r="H2" s="2"/>
      <c r="I2" s="2"/>
      <c r="J2" s="2"/>
      <c r="K2" s="2"/>
      <c r="L2" s="3"/>
    </row>
    <row r="3" spans="1:12" ht="120" x14ac:dyDescent="0.25">
      <c r="A3" s="5" t="s">
        <v>3</v>
      </c>
      <c r="B3" s="6">
        <v>0</v>
      </c>
      <c r="C3" s="6">
        <v>-246.59</v>
      </c>
      <c r="D3" s="6">
        <v>-272.05</v>
      </c>
      <c r="E3" s="6">
        <v>-282.45999999999998</v>
      </c>
      <c r="F3" s="6">
        <v>-292.47000000000003</v>
      </c>
      <c r="G3" s="6">
        <v>-304.36</v>
      </c>
      <c r="H3" s="6">
        <v>-317</v>
      </c>
      <c r="I3" s="6">
        <v>-330.7</v>
      </c>
      <c r="J3" s="6">
        <v>-345.32</v>
      </c>
      <c r="K3" s="6">
        <v>-362.03</v>
      </c>
      <c r="L3" s="7">
        <f t="shared" ref="L3:L21" si="0">SUM(B3:K3)</f>
        <v>-2752.9799999999996</v>
      </c>
    </row>
    <row r="4" spans="1:12" ht="210" x14ac:dyDescent="0.25">
      <c r="A4" s="5" t="s">
        <v>4</v>
      </c>
      <c r="B4" s="6">
        <v>0</v>
      </c>
      <c r="C4" s="6">
        <v>-2.39</v>
      </c>
      <c r="D4" s="6">
        <v>-2.59</v>
      </c>
      <c r="E4" s="6">
        <v>-2.84</v>
      </c>
      <c r="F4" s="6">
        <v>-2.84</v>
      </c>
      <c r="G4" s="6">
        <v>-2.94</v>
      </c>
      <c r="H4" s="6">
        <v>-3.05</v>
      </c>
      <c r="I4" s="6">
        <v>-3.22</v>
      </c>
      <c r="J4" s="6">
        <v>-3.3</v>
      </c>
      <c r="K4" s="6">
        <v>-3.59</v>
      </c>
      <c r="L4" s="7">
        <f t="shared" si="0"/>
        <v>-26.759999999999998</v>
      </c>
    </row>
    <row r="5" spans="1:12" ht="225" x14ac:dyDescent="0.25">
      <c r="A5" s="5" t="s">
        <v>5</v>
      </c>
      <c r="B5" s="6">
        <v>0</v>
      </c>
      <c r="C5" s="6">
        <v>-80.61</v>
      </c>
      <c r="D5" s="6">
        <v>-88.53</v>
      </c>
      <c r="E5" s="6">
        <v>-91.61</v>
      </c>
      <c r="F5" s="6">
        <v>-94.44</v>
      </c>
      <c r="G5" s="6">
        <v>-97.73</v>
      </c>
      <c r="H5" s="6">
        <v>-101.37</v>
      </c>
      <c r="I5" s="6">
        <v>-106.75</v>
      </c>
      <c r="J5" s="6">
        <v>-104.27</v>
      </c>
      <c r="K5" s="6">
        <v>-108.16</v>
      </c>
      <c r="L5" s="7">
        <f t="shared" si="0"/>
        <v>-873.46999999999991</v>
      </c>
    </row>
    <row r="6" spans="1:12" ht="60" x14ac:dyDescent="0.25">
      <c r="A6" s="5" t="s">
        <v>6</v>
      </c>
      <c r="B6" s="6">
        <v>0</v>
      </c>
      <c r="C6" s="6">
        <v>-114.1</v>
      </c>
      <c r="D6" s="6">
        <v>-125.11</v>
      </c>
      <c r="E6" s="6">
        <v>-128.94</v>
      </c>
      <c r="F6" s="6">
        <v>-132.56</v>
      </c>
      <c r="G6" s="6">
        <v>-136.37</v>
      </c>
      <c r="H6" s="6">
        <v>-141.22999999999999</v>
      </c>
      <c r="I6" s="6">
        <v>-145.85</v>
      </c>
      <c r="J6" s="6">
        <v>-149.05000000000001</v>
      </c>
      <c r="K6" s="6">
        <v>-154.96</v>
      </c>
      <c r="L6" s="7">
        <f t="shared" si="0"/>
        <v>-1228.17</v>
      </c>
    </row>
    <row r="7" spans="1:12" ht="240" x14ac:dyDescent="0.25">
      <c r="A7" s="8" t="s">
        <v>7</v>
      </c>
      <c r="B7" s="6">
        <v>-24.43</v>
      </c>
      <c r="C7" s="6">
        <v>-19.440000000000001</v>
      </c>
      <c r="D7" s="6">
        <v>-21.1</v>
      </c>
      <c r="E7" s="6">
        <v>-21.05</v>
      </c>
      <c r="F7" s="6">
        <v>-1.69</v>
      </c>
      <c r="G7" s="6">
        <v>-1.72</v>
      </c>
      <c r="H7" s="6">
        <v>-1.74</v>
      </c>
      <c r="I7" s="6">
        <v>-1.73</v>
      </c>
      <c r="J7" s="6">
        <v>-2.0499999999999998</v>
      </c>
      <c r="K7" s="6">
        <v>-2.0099999999999998</v>
      </c>
      <c r="L7" s="7">
        <f t="shared" si="0"/>
        <v>-96.96</v>
      </c>
    </row>
    <row r="8" spans="1:12" ht="60" x14ac:dyDescent="0.25">
      <c r="A8" s="8" t="s">
        <v>8</v>
      </c>
      <c r="B8" s="6">
        <v>0</v>
      </c>
      <c r="C8" s="6">
        <v>180.95</v>
      </c>
      <c r="D8" s="6">
        <v>196.7</v>
      </c>
      <c r="E8" s="6">
        <v>201.59</v>
      </c>
      <c r="F8" s="6">
        <v>210.85</v>
      </c>
      <c r="G8" s="6">
        <v>216.13</v>
      </c>
      <c r="H8" s="6">
        <v>221.22</v>
      </c>
      <c r="I8" s="6">
        <v>226.84</v>
      </c>
      <c r="J8" s="6">
        <v>231.99</v>
      </c>
      <c r="K8" s="6">
        <v>238.87</v>
      </c>
      <c r="L8" s="7">
        <f t="shared" si="0"/>
        <v>1925.1399999999999</v>
      </c>
    </row>
    <row r="9" spans="1:12" ht="180" x14ac:dyDescent="0.25">
      <c r="A9" s="8" t="s">
        <v>9</v>
      </c>
      <c r="B9" s="6">
        <v>0</v>
      </c>
      <c r="C9" s="6">
        <v>-82.29</v>
      </c>
      <c r="D9" s="6">
        <v>-85.95</v>
      </c>
      <c r="E9" s="6">
        <v>-86.42</v>
      </c>
      <c r="F9" s="6">
        <v>-86.42</v>
      </c>
      <c r="G9" s="6">
        <v>-86.47</v>
      </c>
      <c r="H9" s="6">
        <v>-86.79</v>
      </c>
      <c r="I9" s="6">
        <v>-86.92</v>
      </c>
      <c r="J9" s="6">
        <v>-86.72</v>
      </c>
      <c r="K9" s="6">
        <v>-87.07</v>
      </c>
      <c r="L9" s="7">
        <f t="shared" si="0"/>
        <v>-775.05</v>
      </c>
    </row>
    <row r="10" spans="1:12" ht="255" x14ac:dyDescent="0.25">
      <c r="A10" s="8" t="s">
        <v>10</v>
      </c>
      <c r="B10" s="6">
        <v>-20.95</v>
      </c>
      <c r="C10" s="6">
        <v>-23.55</v>
      </c>
      <c r="D10" s="6">
        <v>-24.51</v>
      </c>
      <c r="E10" s="6">
        <v>-7.48</v>
      </c>
      <c r="F10" s="6">
        <v>-10.41</v>
      </c>
      <c r="G10" s="6">
        <v>-13.19</v>
      </c>
      <c r="H10" s="6">
        <v>-15.36</v>
      </c>
      <c r="I10" s="6">
        <v>-15.6</v>
      </c>
      <c r="J10" s="6">
        <v>-18.260000000000002</v>
      </c>
      <c r="K10" s="6">
        <v>-21.04</v>
      </c>
      <c r="L10" s="7">
        <f t="shared" si="0"/>
        <v>-170.35</v>
      </c>
    </row>
    <row r="11" spans="1:12" ht="120" x14ac:dyDescent="0.25">
      <c r="A11" s="8" t="s">
        <v>11</v>
      </c>
      <c r="B11" s="6">
        <v>-47.01</v>
      </c>
      <c r="C11" s="6">
        <v>42.24</v>
      </c>
      <c r="D11" s="6">
        <v>47</v>
      </c>
      <c r="E11" s="6">
        <v>48.88</v>
      </c>
      <c r="F11" s="6">
        <v>51.01</v>
      </c>
      <c r="G11" s="6">
        <v>52.79</v>
      </c>
      <c r="H11" s="6">
        <v>54.13</v>
      </c>
      <c r="I11" s="6">
        <v>55.36</v>
      </c>
      <c r="J11" s="6">
        <v>59.66</v>
      </c>
      <c r="K11" s="6">
        <v>61.76</v>
      </c>
      <c r="L11" s="7">
        <f t="shared" si="0"/>
        <v>425.81999999999994</v>
      </c>
    </row>
    <row r="12" spans="1:12" ht="180" x14ac:dyDescent="0.25">
      <c r="A12" s="8" t="s">
        <v>12</v>
      </c>
      <c r="B12" s="6">
        <v>14.03</v>
      </c>
      <c r="C12" s="6">
        <v>9.89</v>
      </c>
      <c r="D12" s="6">
        <v>10.86</v>
      </c>
      <c r="E12" s="6">
        <v>11.18</v>
      </c>
      <c r="F12" s="6">
        <v>12.02</v>
      </c>
      <c r="G12" s="6">
        <v>12.36</v>
      </c>
      <c r="H12" s="6">
        <v>12.85</v>
      </c>
      <c r="I12" s="6">
        <v>13.77</v>
      </c>
      <c r="J12" s="6">
        <v>13.8</v>
      </c>
      <c r="K12" s="6">
        <v>14.27</v>
      </c>
      <c r="L12" s="7">
        <f t="shared" si="0"/>
        <v>125.02999999999999</v>
      </c>
    </row>
    <row r="13" spans="1:12" ht="135" x14ac:dyDescent="0.25">
      <c r="A13" s="8" t="s">
        <v>13</v>
      </c>
      <c r="B13" s="6">
        <v>0</v>
      </c>
      <c r="C13" s="6">
        <v>6.87</v>
      </c>
      <c r="D13" s="6">
        <v>7.54</v>
      </c>
      <c r="E13" s="6">
        <v>7.77</v>
      </c>
      <c r="F13" s="6">
        <v>8.0299999999999994</v>
      </c>
      <c r="G13" s="6">
        <v>8.19</v>
      </c>
      <c r="H13" s="6">
        <v>8.2899999999999991</v>
      </c>
      <c r="I13" s="6">
        <v>8.31</v>
      </c>
      <c r="J13" s="6">
        <v>8.99</v>
      </c>
      <c r="K13" s="6">
        <v>9.2200000000000006</v>
      </c>
      <c r="L13" s="7">
        <f t="shared" si="0"/>
        <v>73.210000000000008</v>
      </c>
    </row>
    <row r="14" spans="1:12" ht="135" x14ac:dyDescent="0.25">
      <c r="A14" s="8" t="s">
        <v>14</v>
      </c>
      <c r="B14" s="9">
        <v>0</v>
      </c>
      <c r="C14" s="9">
        <v>12.8</v>
      </c>
      <c r="D14" s="9">
        <v>14.830000000000002</v>
      </c>
      <c r="E14" s="9">
        <v>16.100000000000001</v>
      </c>
      <c r="F14" s="9">
        <v>17.98</v>
      </c>
      <c r="G14" s="9">
        <v>19.16</v>
      </c>
      <c r="H14" s="9">
        <v>20.18</v>
      </c>
      <c r="I14" s="9">
        <v>21.369999999999997</v>
      </c>
      <c r="J14" s="9">
        <v>22.38</v>
      </c>
      <c r="K14" s="9">
        <v>23.759999999999998</v>
      </c>
      <c r="L14" s="7">
        <f t="shared" si="0"/>
        <v>168.56</v>
      </c>
    </row>
    <row r="15" spans="1:12" ht="165" x14ac:dyDescent="0.25">
      <c r="A15" s="8" t="s">
        <v>15</v>
      </c>
      <c r="B15" s="6">
        <v>0</v>
      </c>
      <c r="C15" s="6">
        <v>-68.98</v>
      </c>
      <c r="D15" s="6">
        <v>-74.97</v>
      </c>
      <c r="E15" s="6">
        <v>-76.790000000000006</v>
      </c>
      <c r="F15" s="6">
        <v>-79.05</v>
      </c>
      <c r="G15" s="6">
        <v>-81.77</v>
      </c>
      <c r="H15" s="6">
        <v>-84.9</v>
      </c>
      <c r="I15" s="6">
        <v>-88.99</v>
      </c>
      <c r="J15" s="6">
        <v>-86.79</v>
      </c>
      <c r="K15" s="6">
        <v>-91.58</v>
      </c>
      <c r="L15" s="7">
        <f t="shared" si="0"/>
        <v>-733.82</v>
      </c>
    </row>
    <row r="16" spans="1:12" ht="105" x14ac:dyDescent="0.25">
      <c r="A16" s="5" t="s">
        <v>16</v>
      </c>
      <c r="B16" s="6">
        <v>0</v>
      </c>
      <c r="C16" s="6">
        <v>1.46</v>
      </c>
      <c r="D16" s="6">
        <v>1.52</v>
      </c>
      <c r="E16" s="6">
        <v>1.46</v>
      </c>
      <c r="F16" s="6">
        <v>1.45</v>
      </c>
      <c r="G16" s="6">
        <v>1.4</v>
      </c>
      <c r="H16" s="6">
        <v>1.36</v>
      </c>
      <c r="I16" s="6">
        <v>1.34</v>
      </c>
      <c r="J16" s="6">
        <v>1.4</v>
      </c>
      <c r="K16" s="6">
        <v>1.39</v>
      </c>
      <c r="L16" s="7">
        <f t="shared" si="0"/>
        <v>12.78</v>
      </c>
    </row>
    <row r="17" spans="1:12" ht="240" x14ac:dyDescent="0.25">
      <c r="A17" s="5" t="s">
        <v>17</v>
      </c>
      <c r="B17" s="6">
        <v>-7.8</v>
      </c>
      <c r="C17" s="6">
        <v>-8.6999999999999993</v>
      </c>
      <c r="D17" s="6">
        <v>-9.1</v>
      </c>
      <c r="E17" s="6">
        <v>-9.5</v>
      </c>
      <c r="F17" s="6">
        <v>0</v>
      </c>
      <c r="G17" s="6">
        <v>0</v>
      </c>
      <c r="H17" s="6">
        <v>0</v>
      </c>
      <c r="I17" s="6">
        <v>0</v>
      </c>
      <c r="J17" s="6">
        <v>0</v>
      </c>
      <c r="K17" s="6">
        <v>0</v>
      </c>
      <c r="L17" s="7">
        <f t="shared" si="0"/>
        <v>-35.1</v>
      </c>
    </row>
    <row r="18" spans="1:12" ht="360" x14ac:dyDescent="0.25">
      <c r="A18" s="5" t="s">
        <v>18</v>
      </c>
      <c r="B18" s="6">
        <v>-15.8195704831128</v>
      </c>
      <c r="C18" s="6">
        <v>-16.3664698468056</v>
      </c>
      <c r="D18" s="6">
        <v>-16.9322761027131</v>
      </c>
      <c r="E18" s="6">
        <v>-17.517642882192199</v>
      </c>
      <c r="F18" s="6">
        <v>0</v>
      </c>
      <c r="G18" s="6">
        <v>0</v>
      </c>
      <c r="H18" s="6">
        <v>0</v>
      </c>
      <c r="I18" s="6">
        <v>0</v>
      </c>
      <c r="J18" s="6">
        <v>0</v>
      </c>
      <c r="K18" s="6">
        <v>0</v>
      </c>
      <c r="L18" s="7">
        <f t="shared" si="0"/>
        <v>-66.635959314823708</v>
      </c>
    </row>
    <row r="19" spans="1:12" ht="345" x14ac:dyDescent="0.25">
      <c r="A19" s="5" t="s">
        <v>19</v>
      </c>
      <c r="B19" s="6">
        <v>-22.83</v>
      </c>
      <c r="C19" s="6">
        <v>-23.19</v>
      </c>
      <c r="D19" s="6">
        <v>-24.15</v>
      </c>
      <c r="E19" s="6">
        <v>-24.3</v>
      </c>
      <c r="F19" s="6">
        <v>0</v>
      </c>
      <c r="G19" s="6">
        <v>0</v>
      </c>
      <c r="H19" s="6">
        <v>0</v>
      </c>
      <c r="I19" s="6">
        <v>0</v>
      </c>
      <c r="J19" s="6">
        <v>0</v>
      </c>
      <c r="K19" s="6">
        <v>0</v>
      </c>
      <c r="L19" s="7">
        <f t="shared" si="0"/>
        <v>-94.469999999999985</v>
      </c>
    </row>
    <row r="20" spans="1:12" ht="225" x14ac:dyDescent="0.25">
      <c r="A20" s="5" t="s">
        <v>20</v>
      </c>
      <c r="B20" s="6">
        <v>-35.82</v>
      </c>
      <c r="C20" s="6">
        <v>-36.47</v>
      </c>
      <c r="D20" s="6">
        <v>-39.65</v>
      </c>
      <c r="E20" s="6">
        <v>-40.729999999999997</v>
      </c>
      <c r="F20" s="6">
        <v>0</v>
      </c>
      <c r="G20" s="6">
        <v>0</v>
      </c>
      <c r="H20" s="6">
        <v>0</v>
      </c>
      <c r="I20" s="6">
        <v>0</v>
      </c>
      <c r="J20" s="6">
        <v>0</v>
      </c>
      <c r="K20" s="6">
        <v>0</v>
      </c>
      <c r="L20" s="7">
        <f t="shared" si="0"/>
        <v>-152.66999999999999</v>
      </c>
    </row>
    <row r="21" spans="1:12" ht="345" x14ac:dyDescent="0.25">
      <c r="A21" s="5" t="s">
        <v>21</v>
      </c>
      <c r="B21" s="6">
        <v>0</v>
      </c>
      <c r="C21" s="6">
        <v>-17.7</v>
      </c>
      <c r="D21" s="6">
        <v>-24.9</v>
      </c>
      <c r="E21" s="6">
        <v>-25.8</v>
      </c>
      <c r="F21" s="6">
        <v>-26.4</v>
      </c>
      <c r="G21" s="6">
        <v>-27.4</v>
      </c>
      <c r="H21" s="6">
        <v>-28.8</v>
      </c>
      <c r="I21" s="6">
        <v>-30.6</v>
      </c>
      <c r="J21" s="6">
        <v>-32.5</v>
      </c>
      <c r="K21" s="6">
        <v>-34.700000000000003</v>
      </c>
      <c r="L21" s="7">
        <f t="shared" si="0"/>
        <v>-248.8</v>
      </c>
    </row>
    <row r="22" spans="1:12" ht="45" x14ac:dyDescent="0.25">
      <c r="A22" s="10" t="s">
        <v>22</v>
      </c>
      <c r="B22" s="6"/>
      <c r="C22" s="6"/>
      <c r="D22" s="6"/>
      <c r="E22" s="6"/>
      <c r="F22" s="6"/>
      <c r="G22" s="6"/>
      <c r="H22" s="6"/>
      <c r="I22" s="6"/>
      <c r="J22" s="6"/>
      <c r="K22" s="6"/>
      <c r="L22" s="7"/>
    </row>
    <row r="23" spans="1:12" ht="195" x14ac:dyDescent="0.25">
      <c r="A23" s="5" t="s">
        <v>23</v>
      </c>
      <c r="B23" s="6">
        <v>0</v>
      </c>
      <c r="C23" s="6">
        <v>1.1200000000000001</v>
      </c>
      <c r="D23" s="6">
        <v>1.21</v>
      </c>
      <c r="E23" s="6">
        <v>1.3</v>
      </c>
      <c r="F23" s="6">
        <v>1.4</v>
      </c>
      <c r="G23" s="6">
        <v>1.51</v>
      </c>
      <c r="H23" s="6">
        <v>1.62</v>
      </c>
      <c r="I23" s="6">
        <v>1.72</v>
      </c>
      <c r="J23" s="6">
        <v>1.81</v>
      </c>
      <c r="K23" s="6">
        <v>1.94</v>
      </c>
      <c r="L23" s="7">
        <f t="shared" ref="L23:L33" si="1">SUM(B23:K23)</f>
        <v>13.63</v>
      </c>
    </row>
    <row r="24" spans="1:12" ht="225" x14ac:dyDescent="0.25">
      <c r="A24" s="5" t="s">
        <v>24</v>
      </c>
      <c r="B24" s="6">
        <v>0</v>
      </c>
      <c r="C24" s="6">
        <v>0.95750000000000002</v>
      </c>
      <c r="D24" s="6">
        <v>1.39425</v>
      </c>
      <c r="E24" s="6">
        <v>2.0169999999999999</v>
      </c>
      <c r="F24" s="6">
        <v>4.74925</v>
      </c>
      <c r="G24" s="6">
        <v>5.3834999999999997</v>
      </c>
      <c r="H24" s="6">
        <v>3.7237499999999999</v>
      </c>
      <c r="I24" s="6">
        <v>3.2094999999999998</v>
      </c>
      <c r="J24" s="6">
        <v>2.8674999999999997</v>
      </c>
      <c r="K24" s="6">
        <v>2.6822499999999998</v>
      </c>
      <c r="L24" s="7">
        <f t="shared" si="1"/>
        <v>26.984499999999997</v>
      </c>
    </row>
    <row r="25" spans="1:12" ht="135" x14ac:dyDescent="0.25">
      <c r="A25" s="5" t="s">
        <v>25</v>
      </c>
      <c r="B25" s="6">
        <v>0</v>
      </c>
      <c r="C25" s="6">
        <v>0.87</v>
      </c>
      <c r="D25" s="6">
        <v>0.9</v>
      </c>
      <c r="E25" s="6">
        <v>0.71</v>
      </c>
      <c r="F25" s="6">
        <v>0.69</v>
      </c>
      <c r="G25" s="6">
        <v>0.76</v>
      </c>
      <c r="H25" s="6">
        <v>0.81</v>
      </c>
      <c r="I25" s="6">
        <v>0.88</v>
      </c>
      <c r="J25" s="6">
        <v>0.96</v>
      </c>
      <c r="K25" s="6">
        <v>0.72</v>
      </c>
      <c r="L25" s="7">
        <f t="shared" si="1"/>
        <v>7.3</v>
      </c>
    </row>
    <row r="26" spans="1:12" ht="210" x14ac:dyDescent="0.25">
      <c r="A26" s="5" t="s">
        <v>26</v>
      </c>
      <c r="B26" s="6">
        <v>-50.282399999999996</v>
      </c>
      <c r="C26" s="6">
        <v>-34.582799999999999</v>
      </c>
      <c r="D26" s="6">
        <v>-24.393599999999999</v>
      </c>
      <c r="E26" s="6">
        <v>-15.464399999999999</v>
      </c>
      <c r="F26" s="6">
        <v>-8.19</v>
      </c>
      <c r="G26" s="6">
        <v>54.734399999999994</v>
      </c>
      <c r="H26" s="6">
        <v>35.800799999999995</v>
      </c>
      <c r="I26" s="6">
        <v>24.082799999999999</v>
      </c>
      <c r="J26" s="6">
        <v>13.532399999999999</v>
      </c>
      <c r="K26" s="6">
        <v>4.4771999999999998</v>
      </c>
      <c r="L26" s="7">
        <f t="shared" si="1"/>
        <v>-0.2856000000000023</v>
      </c>
    </row>
    <row r="27" spans="1:12" ht="180" x14ac:dyDescent="0.25">
      <c r="A27" s="5" t="s">
        <v>27</v>
      </c>
      <c r="B27" s="6">
        <v>-51.45</v>
      </c>
      <c r="C27" s="6">
        <v>-57.38</v>
      </c>
      <c r="D27" s="6">
        <v>-61.37</v>
      </c>
      <c r="E27" s="6">
        <v>-41.65</v>
      </c>
      <c r="F27" s="6">
        <v>-31.48</v>
      </c>
      <c r="G27" s="6">
        <v>76.34</v>
      </c>
      <c r="H27" s="6">
        <v>57.03</v>
      </c>
      <c r="I27" s="6">
        <v>42.74</v>
      </c>
      <c r="J27" s="6">
        <v>28.01</v>
      </c>
      <c r="K27" s="6">
        <v>17.89</v>
      </c>
      <c r="L27" s="7">
        <f t="shared" si="1"/>
        <v>-21.319999999999993</v>
      </c>
    </row>
    <row r="28" spans="1:12" ht="165" x14ac:dyDescent="0.25">
      <c r="A28" s="5" t="s">
        <v>28</v>
      </c>
      <c r="B28" s="6">
        <v>-3.4298473011363635</v>
      </c>
      <c r="C28" s="6">
        <v>-3.794960078354106</v>
      </c>
      <c r="D28" s="6">
        <v>-3.7285759370417888</v>
      </c>
      <c r="E28" s="6">
        <v>-3.3634631598240468</v>
      </c>
      <c r="F28" s="6">
        <v>-3.6732558192815246</v>
      </c>
      <c r="G28" s="6">
        <v>-2.2128047104105573E-2</v>
      </c>
      <c r="H28" s="6">
        <v>-3.3192070656158354E-2</v>
      </c>
      <c r="I28" s="6">
        <v>0</v>
      </c>
      <c r="J28" s="6">
        <v>0</v>
      </c>
      <c r="K28" s="6">
        <v>-1.1064023552052786E-2</v>
      </c>
      <c r="L28" s="7">
        <f t="shared" si="1"/>
        <v>-18.056486436950145</v>
      </c>
    </row>
    <row r="29" spans="1:12" ht="270" x14ac:dyDescent="0.25">
      <c r="A29" s="5" t="s">
        <v>29</v>
      </c>
      <c r="B29" s="6">
        <v>-10.95</v>
      </c>
      <c r="C29" s="6">
        <v>-10.63</v>
      </c>
      <c r="D29" s="6">
        <v>-10.46</v>
      </c>
      <c r="E29" s="6">
        <v>-9.32</v>
      </c>
      <c r="F29" s="6">
        <v>1.07</v>
      </c>
      <c r="G29" s="6">
        <v>1.1200000000000001</v>
      </c>
      <c r="H29" s="6">
        <v>1.1200000000000001</v>
      </c>
      <c r="I29" s="6">
        <v>1.1299999999999999</v>
      </c>
      <c r="J29" s="6">
        <v>1.07</v>
      </c>
      <c r="K29" s="6">
        <v>1.1200000000000001</v>
      </c>
      <c r="L29" s="7">
        <f t="shared" si="1"/>
        <v>-34.730000000000004</v>
      </c>
    </row>
    <row r="30" spans="1:12" ht="180" x14ac:dyDescent="0.25">
      <c r="A30" s="5" t="s">
        <v>30</v>
      </c>
      <c r="B30" s="6">
        <v>0</v>
      </c>
      <c r="C30" s="6">
        <v>-9.8699999999999992</v>
      </c>
      <c r="D30" s="6">
        <v>-10.45</v>
      </c>
      <c r="E30" s="6">
        <v>-10.16</v>
      </c>
      <c r="F30" s="6">
        <v>-10.56</v>
      </c>
      <c r="G30" s="6">
        <v>-11.15</v>
      </c>
      <c r="H30" s="6">
        <v>-11.61</v>
      </c>
      <c r="I30" s="6">
        <v>-12.31</v>
      </c>
      <c r="J30" s="6">
        <v>-12.91</v>
      </c>
      <c r="K30" s="6">
        <v>-12.45</v>
      </c>
      <c r="L30" s="7">
        <f t="shared" si="1"/>
        <v>-101.47</v>
      </c>
    </row>
    <row r="31" spans="1:12" ht="180" x14ac:dyDescent="0.25">
      <c r="A31" s="5" t="s">
        <v>31</v>
      </c>
      <c r="B31" s="6">
        <v>0</v>
      </c>
      <c r="C31" s="6">
        <v>-1.3</v>
      </c>
      <c r="D31" s="6">
        <v>-2.2799999999999998</v>
      </c>
      <c r="E31" s="6">
        <v>-1.58</v>
      </c>
      <c r="F31" s="6">
        <v>-2.29</v>
      </c>
      <c r="G31" s="6">
        <v>-4.71</v>
      </c>
      <c r="H31" s="6">
        <v>-4.7300000000000004</v>
      </c>
      <c r="I31" s="6">
        <v>-4.9800000000000004</v>
      </c>
      <c r="J31" s="6">
        <v>-4.9400000000000004</v>
      </c>
      <c r="K31" s="6">
        <v>-2.6</v>
      </c>
      <c r="L31" s="7">
        <f t="shared" si="1"/>
        <v>-29.410000000000004</v>
      </c>
    </row>
    <row r="32" spans="1:12" ht="165" x14ac:dyDescent="0.25">
      <c r="A32" s="5" t="s">
        <v>32</v>
      </c>
      <c r="B32" s="6">
        <v>0</v>
      </c>
      <c r="C32" s="6">
        <v>-6.91</v>
      </c>
      <c r="D32" s="6">
        <v>-7.03</v>
      </c>
      <c r="E32" s="6">
        <v>-7.18</v>
      </c>
      <c r="F32" s="6">
        <v>-7.46</v>
      </c>
      <c r="G32" s="6">
        <v>-9</v>
      </c>
      <c r="H32" s="6">
        <v>-9.0299999999999994</v>
      </c>
      <c r="I32" s="6">
        <v>-9.16</v>
      </c>
      <c r="J32" s="6">
        <v>-9.25</v>
      </c>
      <c r="K32" s="6">
        <v>-9.39</v>
      </c>
      <c r="L32" s="7">
        <f t="shared" si="1"/>
        <v>-74.41</v>
      </c>
    </row>
    <row r="33" spans="1:12" ht="75" x14ac:dyDescent="0.25">
      <c r="A33" s="5" t="s">
        <v>33</v>
      </c>
      <c r="B33" s="6">
        <v>0</v>
      </c>
      <c r="C33" s="6">
        <v>35.869999999999997</v>
      </c>
      <c r="D33" s="6">
        <v>41.73</v>
      </c>
      <c r="E33" s="6">
        <v>44.64</v>
      </c>
      <c r="F33" s="6">
        <v>50.19</v>
      </c>
      <c r="G33" s="6">
        <v>62.21</v>
      </c>
      <c r="H33" s="6">
        <v>67.14</v>
      </c>
      <c r="I33" s="6">
        <v>80.94</v>
      </c>
      <c r="J33" s="6">
        <v>50.84</v>
      </c>
      <c r="K33" s="6">
        <v>53.89</v>
      </c>
      <c r="L33" s="7">
        <f t="shared" si="1"/>
        <v>487.45000000000005</v>
      </c>
    </row>
    <row r="34" spans="1:12" x14ac:dyDescent="0.25">
      <c r="A34" s="5"/>
      <c r="B34" s="6"/>
      <c r="C34" s="6"/>
      <c r="D34" s="6"/>
      <c r="E34" s="6"/>
      <c r="F34" s="6"/>
      <c r="G34" s="6"/>
      <c r="H34" s="6"/>
      <c r="I34" s="6"/>
      <c r="J34" s="6"/>
      <c r="K34" s="6"/>
      <c r="L34" s="7"/>
    </row>
    <row r="35" spans="1:12" ht="105" x14ac:dyDescent="0.25">
      <c r="A35" s="10" t="s">
        <v>34</v>
      </c>
      <c r="B35" s="7">
        <v>-1.2757499999999999</v>
      </c>
      <c r="C35" s="7">
        <v>8.1817499999999992</v>
      </c>
      <c r="D35" s="7">
        <v>26.430250000000001</v>
      </c>
      <c r="E35" s="7">
        <v>31.546250000000001</v>
      </c>
      <c r="F35" s="7">
        <v>33.097499999999997</v>
      </c>
      <c r="G35" s="7">
        <v>28.908000000000001</v>
      </c>
      <c r="H35" s="7">
        <v>21.866</v>
      </c>
      <c r="I35" s="7">
        <v>15.071249999999999</v>
      </c>
      <c r="J35" s="7">
        <v>15.92</v>
      </c>
      <c r="K35" s="7">
        <v>37.496250000000003</v>
      </c>
      <c r="L35" s="7">
        <f>SUM(B35:K35)</f>
        <v>217.24149999999997</v>
      </c>
    </row>
    <row r="36" spans="1:12" x14ac:dyDescent="0.25">
      <c r="A36" s="5"/>
      <c r="B36" s="6"/>
      <c r="C36" s="6"/>
      <c r="D36" s="6"/>
      <c r="E36" s="6"/>
      <c r="F36" s="6"/>
      <c r="G36" s="6"/>
      <c r="H36" s="6"/>
      <c r="I36" s="6"/>
      <c r="J36" s="6"/>
      <c r="K36" s="6"/>
      <c r="L36" s="6"/>
    </row>
    <row r="37" spans="1:12" ht="105" x14ac:dyDescent="0.25">
      <c r="A37" s="5" t="s">
        <v>35</v>
      </c>
      <c r="B37" s="6">
        <f t="shared" ref="B37:J37" si="2">SUM(B3:B35)</f>
        <v>-278.01756778424914</v>
      </c>
      <c r="C37" s="6">
        <f t="shared" si="2"/>
        <v>-563.63497992515954</v>
      </c>
      <c r="D37" s="6">
        <f t="shared" si="2"/>
        <v>-579.1399520397548</v>
      </c>
      <c r="E37" s="6">
        <f t="shared" si="2"/>
        <v>-536.96225604201618</v>
      </c>
      <c r="F37" s="6">
        <f t="shared" si="2"/>
        <v>-397.39650581928163</v>
      </c>
      <c r="G37" s="6">
        <f t="shared" si="2"/>
        <v>-235.83622804710416</v>
      </c>
      <c r="H37" s="6">
        <f t="shared" si="2"/>
        <v>-298.50264207065624</v>
      </c>
      <c r="I37" s="6">
        <f t="shared" si="2"/>
        <v>-340.04645000000005</v>
      </c>
      <c r="J37" s="6">
        <f t="shared" si="2"/>
        <v>-402.13010000000014</v>
      </c>
      <c r="K37" s="6">
        <f>SUM(K3:K35)</f>
        <v>-420.10536402355206</v>
      </c>
      <c r="L37" s="7">
        <f>SUM(B37:K37)</f>
        <v>-4051.7720457517744</v>
      </c>
    </row>
    <row r="38" spans="1:12" ht="90" x14ac:dyDescent="0.25">
      <c r="A38" s="5" t="s">
        <v>36</v>
      </c>
      <c r="B38" s="6">
        <v>-251.77756778424916</v>
      </c>
      <c r="C38" s="6">
        <v>-481.76273148199965</v>
      </c>
      <c r="D38" s="6">
        <v>-471.83609210399482</v>
      </c>
      <c r="E38" s="6">
        <v>-413.70221424564625</v>
      </c>
      <c r="F38" s="6">
        <v>-280.03254492516157</v>
      </c>
      <c r="G38" s="6">
        <v>-153.28846305864408</v>
      </c>
      <c r="H38" s="6">
        <v>-212.24707036415617</v>
      </c>
      <c r="I38" s="6">
        <v>-250.30034800382995</v>
      </c>
      <c r="J38" s="6">
        <v>-315.05310130564004</v>
      </c>
      <c r="K38" s="6">
        <v>-326.804940589902</v>
      </c>
      <c r="L38" s="7">
        <f>SUM(B38:K38)</f>
        <v>-3156.8050738632242</v>
      </c>
    </row>
    <row r="39" spans="1:12" x14ac:dyDescent="0.25">
      <c r="B39" s="6"/>
      <c r="C39" s="6"/>
      <c r="D39" s="6"/>
      <c r="E39" s="6"/>
      <c r="F39" s="6"/>
      <c r="G39" s="6"/>
      <c r="H39" s="6"/>
      <c r="I39" s="6"/>
      <c r="J39" s="6"/>
      <c r="K39" s="6"/>
      <c r="L39" s="7"/>
    </row>
    <row r="40" spans="1:12" x14ac:dyDescent="0.25">
      <c r="A40" s="3" t="s">
        <v>37</v>
      </c>
      <c r="B40" s="9">
        <v>148.06575000000001</v>
      </c>
      <c r="C40" s="9">
        <v>56.199750000000002</v>
      </c>
      <c r="D40" s="9">
        <v>24.5685</v>
      </c>
      <c r="E40" s="9">
        <v>65.653000000000006</v>
      </c>
      <c r="F40" s="9">
        <v>115.93825</v>
      </c>
      <c r="G40" s="9">
        <v>161.93199999999999</v>
      </c>
      <c r="H40" s="9">
        <v>198.23925</v>
      </c>
      <c r="I40" s="9">
        <v>224.58775</v>
      </c>
      <c r="J40" s="9">
        <v>230.25274999999999</v>
      </c>
      <c r="K40" s="9">
        <v>230.7165</v>
      </c>
      <c r="L40" s="7">
        <f t="shared" ref="L40" si="3">SUM(B40:K40)</f>
        <v>1456.1534999999999</v>
      </c>
    </row>
    <row r="41" spans="1:12" x14ac:dyDescent="0.25">
      <c r="A41" s="3"/>
      <c r="B41" s="6"/>
      <c r="C41" s="6"/>
      <c r="D41" s="6"/>
      <c r="E41" s="6"/>
      <c r="F41" s="6"/>
      <c r="G41" s="6"/>
      <c r="H41" s="6"/>
      <c r="I41" s="6"/>
      <c r="J41" s="6"/>
      <c r="K41" s="6"/>
      <c r="L41" s="6"/>
    </row>
    <row r="42" spans="1:12" x14ac:dyDescent="0.25">
      <c r="A42" s="11" t="s">
        <v>38</v>
      </c>
      <c r="B42" s="7">
        <f>B37+B40</f>
        <v>-129.95181778424913</v>
      </c>
      <c r="C42" s="7">
        <f t="shared" ref="C42:L42" si="4">C37+C40</f>
        <v>-507.43522992515955</v>
      </c>
      <c r="D42" s="7">
        <f t="shared" si="4"/>
        <v>-554.57145203975483</v>
      </c>
      <c r="E42" s="7">
        <f t="shared" si="4"/>
        <v>-471.30925604201616</v>
      </c>
      <c r="F42" s="7">
        <f t="shared" si="4"/>
        <v>-281.45825581928165</v>
      </c>
      <c r="G42" s="7">
        <f t="shared" si="4"/>
        <v>-73.904228047104169</v>
      </c>
      <c r="H42" s="7">
        <f t="shared" si="4"/>
        <v>-100.26339207065624</v>
      </c>
      <c r="I42" s="7">
        <f t="shared" si="4"/>
        <v>-115.45870000000005</v>
      </c>
      <c r="J42" s="7">
        <f t="shared" si="4"/>
        <v>-171.87735000000015</v>
      </c>
      <c r="K42" s="7">
        <f t="shared" si="4"/>
        <v>-189.38886402355206</v>
      </c>
      <c r="L42" s="7">
        <f t="shared" si="4"/>
        <v>-2595.6185457517745</v>
      </c>
    </row>
    <row r="43" spans="1:12" x14ac:dyDescent="0.25">
      <c r="A43" s="11" t="s">
        <v>39</v>
      </c>
      <c r="B43" s="7">
        <f>B38+B40</f>
        <v>-103.71181778424915</v>
      </c>
      <c r="C43" s="7">
        <f t="shared" ref="C43:L43" si="5">C38+C40</f>
        <v>-425.56298148199966</v>
      </c>
      <c r="D43" s="7">
        <f t="shared" si="5"/>
        <v>-447.26759210399484</v>
      </c>
      <c r="E43" s="7">
        <f t="shared" si="5"/>
        <v>-348.04921424564623</v>
      </c>
      <c r="F43" s="7">
        <f t="shared" si="5"/>
        <v>-164.09429492516159</v>
      </c>
      <c r="G43" s="7">
        <f>G38+G40</f>
        <v>8.6435369413559044</v>
      </c>
      <c r="H43" s="7">
        <f t="shared" si="5"/>
        <v>-14.007820364156174</v>
      </c>
      <c r="I43" s="7">
        <f t="shared" si="5"/>
        <v>-25.712598003829953</v>
      </c>
      <c r="J43" s="7">
        <f t="shared" si="5"/>
        <v>-84.800351305640049</v>
      </c>
      <c r="K43" s="7">
        <f t="shared" si="5"/>
        <v>-96.088440589902007</v>
      </c>
      <c r="L43" s="7">
        <f t="shared" si="5"/>
        <v>-1700.6515738632243</v>
      </c>
    </row>
    <row r="44" spans="1:12" ht="15.75" x14ac:dyDescent="0.25">
      <c r="A44" s="12"/>
      <c r="B44" s="12"/>
      <c r="L44" s="13"/>
    </row>
    <row r="45" spans="1:12" ht="135" x14ac:dyDescent="0.25">
      <c r="A45" s="5" t="s">
        <v>40</v>
      </c>
      <c r="B45" s="12"/>
      <c r="L45" s="13"/>
    </row>
    <row r="46" spans="1:12" ht="409.5" x14ac:dyDescent="0.25">
      <c r="A46" s="5" t="s">
        <v>41</v>
      </c>
      <c r="B46" s="12"/>
      <c r="L46"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Kaufman</dc:creator>
  <cp:lastModifiedBy>Kevin Kaufman</cp:lastModifiedBy>
  <dcterms:created xsi:type="dcterms:W3CDTF">2025-05-27T15:58:12Z</dcterms:created>
  <dcterms:modified xsi:type="dcterms:W3CDTF">2025-05-27T15:59:04Z</dcterms:modified>
</cp:coreProperties>
</file>