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KevinKaufman\Downloads\"/>
    </mc:Choice>
  </mc:AlternateContent>
  <xr:revisionPtr revIDLastSave="0" documentId="8_{4A18D897-7F01-443D-BC70-193EF223CA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garette_Taxes_Europe_Data_Tax" sheetId="7" r:id="rId1"/>
    <sheet name="2023 Table" sheetId="6" r:id="rId2"/>
  </sheets>
  <definedNames>
    <definedName name="_xlnm._FilterDatabase" localSheetId="1" hidden="1">'2023 Table'!$A$3:$H$30</definedName>
    <definedName name="_xlnm._FilterDatabase" localSheetId="0" hidden="1">Cigarette_Taxes_Europe_Data_Tax!$A$1:$D$28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" i="7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4" i="6"/>
  <c r="B31" i="6"/>
  <c r="C31" i="6" s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4" i="6"/>
  <c r="H31" i="6"/>
  <c r="F31" i="6"/>
  <c r="D31" i="6"/>
  <c r="G31" i="6" l="1"/>
  <c r="E31" i="6"/>
</calcChain>
</file>

<file path=xl/sharedStrings.xml><?xml version="1.0" encoding="utf-8"?>
<sst xmlns="http://schemas.openxmlformats.org/spreadsheetml/2006/main" count="100" uniqueCount="96">
  <si>
    <t>Country</t>
  </si>
  <si>
    <t>ISO-2</t>
  </si>
  <si>
    <t>HU</t>
  </si>
  <si>
    <t>Malta</t>
  </si>
  <si>
    <t>MT</t>
  </si>
  <si>
    <t>Sweden</t>
  </si>
  <si>
    <t>SE</t>
  </si>
  <si>
    <t>Finland</t>
  </si>
  <si>
    <t>FI</t>
  </si>
  <si>
    <t>Italy</t>
  </si>
  <si>
    <t>IT</t>
  </si>
  <si>
    <t>Luxembourg</t>
  </si>
  <si>
    <t>LU</t>
  </si>
  <si>
    <t>DK</t>
  </si>
  <si>
    <t>Slovenia</t>
  </si>
  <si>
    <t>SI</t>
  </si>
  <si>
    <t>Spain</t>
  </si>
  <si>
    <t>ES</t>
  </si>
  <si>
    <t>Portugal</t>
  </si>
  <si>
    <t>PT</t>
  </si>
  <si>
    <t>Croatia</t>
  </si>
  <si>
    <t>HR</t>
  </si>
  <si>
    <t>Czech Republic</t>
  </si>
  <si>
    <t>CZ</t>
  </si>
  <si>
    <t>France</t>
  </si>
  <si>
    <t>FR</t>
  </si>
  <si>
    <t>Estonia</t>
  </si>
  <si>
    <t>EE</t>
  </si>
  <si>
    <t>Netherlands</t>
  </si>
  <si>
    <t>NL</t>
  </si>
  <si>
    <t>IE</t>
  </si>
  <si>
    <t>Belgium</t>
  </si>
  <si>
    <t>BE</t>
  </si>
  <si>
    <t>Romania</t>
  </si>
  <si>
    <t>RO</t>
  </si>
  <si>
    <t>Austria</t>
  </si>
  <si>
    <t>AT</t>
  </si>
  <si>
    <t>Bulgaria</t>
  </si>
  <si>
    <t>BG</t>
  </si>
  <si>
    <t>Poland</t>
  </si>
  <si>
    <t>PL</t>
  </si>
  <si>
    <t>Germany</t>
  </si>
  <si>
    <t>DE</t>
  </si>
  <si>
    <t>Lithuania</t>
  </si>
  <si>
    <t>LT</t>
  </si>
  <si>
    <t>Slovakia</t>
  </si>
  <si>
    <t>SK</t>
  </si>
  <si>
    <t>Cyprus</t>
  </si>
  <si>
    <t>CY</t>
  </si>
  <si>
    <t>Latvia</t>
  </si>
  <si>
    <t>LV</t>
  </si>
  <si>
    <t>Greece</t>
  </si>
  <si>
    <t>GR</t>
  </si>
  <si>
    <t>Ranking</t>
  </si>
  <si>
    <t>Denmark</t>
  </si>
  <si>
    <t>Ireland</t>
  </si>
  <si>
    <t>Hungary</t>
  </si>
  <si>
    <t>Excise Duty per 20-Pack in EUR</t>
  </si>
  <si>
    <t>EUR</t>
  </si>
  <si>
    <t>Tax as a Share of Final Selling Price (Includes Excise Duties and VAT)</t>
  </si>
  <si>
    <t>Austria (AT)</t>
  </si>
  <si>
    <t>Belgium (BE)</t>
  </si>
  <si>
    <t>Bulgaria (BG)</t>
  </si>
  <si>
    <t>Croatia (HR)</t>
  </si>
  <si>
    <t>Cyprus (CY)</t>
  </si>
  <si>
    <t>Czech Republic (CZ)</t>
  </si>
  <si>
    <t>Denmark (DK)</t>
  </si>
  <si>
    <t>Estonia (EE)</t>
  </si>
  <si>
    <t>Finland (FI)</t>
  </si>
  <si>
    <t>France (FR)</t>
  </si>
  <si>
    <t>Germany (DE)</t>
  </si>
  <si>
    <t>Greece (GR)</t>
  </si>
  <si>
    <t>Ireland (IE)</t>
  </si>
  <si>
    <t>Italy (IT)</t>
  </si>
  <si>
    <t>Latvia (LV)</t>
  </si>
  <si>
    <t>Lithuania (LT)</t>
  </si>
  <si>
    <t>Luxembourg (LU)</t>
  </si>
  <si>
    <t>Malta (MT)</t>
  </si>
  <si>
    <t>Netherlands (NL)</t>
  </si>
  <si>
    <t>Poland (PL)</t>
  </si>
  <si>
    <t>Portugal (PT)</t>
  </si>
  <si>
    <t>Romania (RO)</t>
  </si>
  <si>
    <t>Slovakia (SK)</t>
  </si>
  <si>
    <t>Slovenia (SI)</t>
  </si>
  <si>
    <t>Spain (ES)</t>
  </si>
  <si>
    <t>Sweden (SE)</t>
  </si>
  <si>
    <t>Hungary (HU)</t>
  </si>
  <si>
    <t>USD</t>
  </si>
  <si>
    <t>Total Tax per 20-Pack (Excise Duty and VAT)</t>
  </si>
  <si>
    <t>Excise Duty per 20-Pack</t>
  </si>
  <si>
    <t>Average Retail Selling Price per 20-Pack (Including Tax)</t>
  </si>
  <si>
    <t>Average</t>
  </si>
  <si>
    <t>Source: European Commission, “Taxes in Europe Database,” accessed September 2023, https://ec.europa.eu/taxation_customs/tedb/splSearchForm.html.</t>
  </si>
  <si>
    <t xml:space="preserve">Note: The excise duties were converted into USD using the average 2022 USD-EUR exchange rate (0.951); see IRS, “Yearly Average Currency Exchange Rates.” </t>
  </si>
  <si>
    <t>Excise Duties on Cigarettes in EU Member States as of July 1, 2023</t>
  </si>
  <si>
    <t>Source: European Commission, "Taxes in Europe Database."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</si>
</sst>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€-C07]\ #,##0.00"/>
    <numFmt numFmtId="165" formatCode="0.0%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/>
    <xf numFmtId="0" fontId="0" fillId="0" borderId="0" xfId="0" quotePrefix="1"/>
    <xf numFmtId="0" fontId="0" fillId="0" borderId="0" xfId="0" applyAlignment="1">
      <alignment wrapText="1"/>
    </xf>
    <xf numFmtId="164" fontId="3" fillId="0" borderId="0" xfId="0" applyNumberFormat="1" applyFont="1"/>
    <xf numFmtId="0" fontId="3" fillId="0" borderId="0" xfId="0" applyFont="1"/>
    <xf numFmtId="0" fontId="0" fillId="0" borderId="1" xfId="0" applyBorder="1"/>
    <xf numFmtId="166" fontId="0" fillId="0" borderId="0" xfId="1" applyNumberFormat="1" applyFont="1" applyBorder="1"/>
    <xf numFmtId="0" fontId="2" fillId="0" borderId="2" xfId="0" applyFont="1" applyBorder="1"/>
    <xf numFmtId="164" fontId="2" fillId="0" borderId="3" xfId="0" applyNumberFormat="1" applyFont="1" applyBorder="1"/>
    <xf numFmtId="166" fontId="2" fillId="0" borderId="3" xfId="1" applyNumberFormat="1" applyFont="1" applyBorder="1"/>
    <xf numFmtId="166" fontId="3" fillId="0" borderId="0" xfId="1" applyNumberFormat="1" applyFont="1" applyBorder="1"/>
    <xf numFmtId="3" fontId="0" fillId="0" borderId="0" xfId="0" applyNumberFormat="1"/>
    <xf numFmtId="164" fontId="0" fillId="0" borderId="4" xfId="0" applyNumberFormat="1" applyBorder="1"/>
    <xf numFmtId="166" fontId="0" fillId="0" borderId="4" xfId="1" applyNumberFormat="1" applyFont="1" applyBorder="1"/>
    <xf numFmtId="166" fontId="3" fillId="0" borderId="4" xfId="1" applyNumberFormat="1" applyFont="1" applyBorder="1"/>
    <xf numFmtId="0" fontId="0" fillId="0" borderId="6" xfId="0" applyBorder="1"/>
    <xf numFmtId="165" fontId="0" fillId="0" borderId="0" xfId="2" applyNumberFormat="1" applyFont="1"/>
    <xf numFmtId="165" fontId="0" fillId="0" borderId="4" xfId="2" applyNumberFormat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2" fillId="0" borderId="7" xfId="2" applyNumberFormat="1" applyFont="1" applyBorder="1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1A7B3-164A-4119-89F6-4423405AB976}">
  <dimension ref="A1:R31"/>
  <sheetViews>
    <sheetView tabSelected="1" topLeftCell="A2" workbookViewId="0">
      <selection activeCell="G9" sqref="G9"/>
    </sheetView>
  </sheetViews>
  <sheetFormatPr defaultRowHeight="15" x14ac:dyDescent="0.25"/>
  <cols>
    <col min="1" max="1" width="15.42578125" bestFit="1" customWidth="1"/>
    <col min="3" max="3" width="11.28515625" customWidth="1"/>
    <col min="4" max="4" width="9.140625" bestFit="1" customWidth="1"/>
    <col min="9" max="9" width="18.5703125" bestFit="1" customWidth="1"/>
  </cols>
  <sheetData>
    <row r="1" spans="1:18" ht="45" customHeight="1" x14ac:dyDescent="0.25">
      <c r="A1" s="1" t="s">
        <v>0</v>
      </c>
      <c r="B1" s="1" t="s">
        <v>1</v>
      </c>
      <c r="C1" s="2" t="s">
        <v>57</v>
      </c>
      <c r="D1" s="1" t="s">
        <v>53</v>
      </c>
      <c r="F1" s="5"/>
    </row>
    <row r="2" spans="1:18" x14ac:dyDescent="0.25">
      <c r="A2" t="s">
        <v>35</v>
      </c>
      <c r="B2" t="s">
        <v>36</v>
      </c>
      <c r="C2" s="3">
        <v>3.3180000000000001</v>
      </c>
      <c r="D2">
        <f t="shared" ref="D2:D28" si="0">RANK(C2,C$2:C$28)</f>
        <v>11</v>
      </c>
      <c r="J2" s="3"/>
      <c r="R2" s="6"/>
    </row>
    <row r="3" spans="1:18" x14ac:dyDescent="0.25">
      <c r="A3" t="s">
        <v>31</v>
      </c>
      <c r="B3" t="s">
        <v>32</v>
      </c>
      <c r="C3" s="3">
        <v>4.9836</v>
      </c>
      <c r="D3">
        <f t="shared" si="0"/>
        <v>6</v>
      </c>
      <c r="J3" s="3"/>
      <c r="R3" s="6"/>
    </row>
    <row r="4" spans="1:18" x14ac:dyDescent="0.25">
      <c r="A4" t="s">
        <v>37</v>
      </c>
      <c r="B4" t="s">
        <v>38</v>
      </c>
      <c r="C4" s="3">
        <v>1.8540000000000001</v>
      </c>
      <c r="D4">
        <f t="shared" si="0"/>
        <v>27</v>
      </c>
      <c r="G4" s="7"/>
      <c r="J4" s="3"/>
      <c r="R4" s="6"/>
    </row>
    <row r="5" spans="1:18" x14ac:dyDescent="0.25">
      <c r="A5" t="s">
        <v>20</v>
      </c>
      <c r="B5" t="s">
        <v>21</v>
      </c>
      <c r="C5" s="3">
        <v>2.46</v>
      </c>
      <c r="D5">
        <f t="shared" si="0"/>
        <v>25</v>
      </c>
      <c r="G5" s="7"/>
      <c r="J5" s="3"/>
      <c r="R5" s="6"/>
    </row>
    <row r="6" spans="1:18" x14ac:dyDescent="0.25">
      <c r="A6" t="s">
        <v>47</v>
      </c>
      <c r="B6" t="s">
        <v>48</v>
      </c>
      <c r="C6" s="3">
        <v>2.5824000000000003</v>
      </c>
      <c r="D6">
        <f t="shared" si="0"/>
        <v>22</v>
      </c>
      <c r="J6" s="3"/>
      <c r="R6" s="6"/>
    </row>
    <row r="7" spans="1:18" x14ac:dyDescent="0.25">
      <c r="A7" t="s">
        <v>22</v>
      </c>
      <c r="B7" t="s">
        <v>23</v>
      </c>
      <c r="C7" s="3">
        <v>3.1381999999999999</v>
      </c>
      <c r="D7">
        <f t="shared" si="0"/>
        <v>12</v>
      </c>
      <c r="F7" s="4"/>
      <c r="J7" s="3"/>
      <c r="R7" s="6"/>
    </row>
    <row r="8" spans="1:18" x14ac:dyDescent="0.25">
      <c r="A8" t="s">
        <v>54</v>
      </c>
      <c r="B8" t="s">
        <v>13</v>
      </c>
      <c r="C8" s="3">
        <v>5.2775999999999996</v>
      </c>
      <c r="D8">
        <f t="shared" si="0"/>
        <v>5</v>
      </c>
      <c r="J8" s="3"/>
      <c r="R8" s="6"/>
    </row>
    <row r="9" spans="1:18" x14ac:dyDescent="0.25">
      <c r="A9" t="s">
        <v>26</v>
      </c>
      <c r="B9" t="s">
        <v>27</v>
      </c>
      <c r="C9" s="3">
        <v>3.327</v>
      </c>
      <c r="D9">
        <f t="shared" si="0"/>
        <v>10</v>
      </c>
      <c r="J9" s="3"/>
      <c r="R9" s="6"/>
    </row>
    <row r="10" spans="1:18" x14ac:dyDescent="0.25">
      <c r="A10" t="s">
        <v>7</v>
      </c>
      <c r="B10" t="s">
        <v>8</v>
      </c>
      <c r="C10" s="3">
        <v>6.7634000000000007</v>
      </c>
      <c r="D10">
        <f t="shared" si="0"/>
        <v>3</v>
      </c>
      <c r="J10" s="3"/>
      <c r="R10" s="6"/>
    </row>
    <row r="11" spans="1:18" x14ac:dyDescent="0.25">
      <c r="A11" t="s">
        <v>24</v>
      </c>
      <c r="B11" t="s">
        <v>25</v>
      </c>
      <c r="C11" s="3">
        <v>6.9486000000000008</v>
      </c>
      <c r="D11">
        <f t="shared" si="0"/>
        <v>2</v>
      </c>
      <c r="J11" s="3"/>
      <c r="R11" s="3"/>
    </row>
    <row r="12" spans="1:18" x14ac:dyDescent="0.25">
      <c r="A12" t="s">
        <v>41</v>
      </c>
      <c r="B12" t="s">
        <v>42</v>
      </c>
      <c r="C12" s="3">
        <v>3.55</v>
      </c>
      <c r="D12">
        <f t="shared" si="0"/>
        <v>7</v>
      </c>
      <c r="J12" s="3"/>
      <c r="R12" s="3"/>
    </row>
    <row r="13" spans="1:18" x14ac:dyDescent="0.25">
      <c r="A13" t="s">
        <v>51</v>
      </c>
      <c r="B13" t="s">
        <v>52</v>
      </c>
      <c r="C13" s="3">
        <v>2.734</v>
      </c>
      <c r="D13">
        <f t="shared" si="0"/>
        <v>17</v>
      </c>
      <c r="J13" s="3"/>
      <c r="R13" s="3"/>
    </row>
    <row r="14" spans="1:18" x14ac:dyDescent="0.25">
      <c r="A14" t="s">
        <v>56</v>
      </c>
      <c r="B14" t="s">
        <v>2</v>
      </c>
      <c r="C14" s="3">
        <v>2.5187999999999997</v>
      </c>
      <c r="D14">
        <f t="shared" si="0"/>
        <v>24</v>
      </c>
      <c r="J14" s="3"/>
      <c r="R14" s="3"/>
    </row>
    <row r="15" spans="1:18" x14ac:dyDescent="0.25">
      <c r="A15" t="s">
        <v>55</v>
      </c>
      <c r="B15" t="s">
        <v>30</v>
      </c>
      <c r="C15" s="3">
        <v>9.2962000000000007</v>
      </c>
      <c r="D15">
        <f t="shared" si="0"/>
        <v>1</v>
      </c>
      <c r="J15" s="3"/>
      <c r="R15" s="3"/>
    </row>
    <row r="16" spans="1:18" x14ac:dyDescent="0.25">
      <c r="A16" t="s">
        <v>9</v>
      </c>
      <c r="B16" t="s">
        <v>10</v>
      </c>
      <c r="C16" s="3">
        <v>3.1339999999999995</v>
      </c>
      <c r="D16">
        <f t="shared" si="0"/>
        <v>13</v>
      </c>
      <c r="J16" s="3"/>
      <c r="R16" s="3"/>
    </row>
    <row r="17" spans="1:18" x14ac:dyDescent="0.25">
      <c r="A17" t="s">
        <v>49</v>
      </c>
      <c r="B17" t="s">
        <v>50</v>
      </c>
      <c r="C17" s="3">
        <v>2.6760000000000002</v>
      </c>
      <c r="D17">
        <f t="shared" si="0"/>
        <v>19</v>
      </c>
      <c r="J17" s="3"/>
      <c r="R17" s="3"/>
    </row>
    <row r="18" spans="1:18" x14ac:dyDescent="0.25">
      <c r="A18" t="s">
        <v>43</v>
      </c>
      <c r="B18" t="s">
        <v>44</v>
      </c>
      <c r="C18" s="3">
        <v>2.6344000000000003</v>
      </c>
      <c r="D18">
        <f t="shared" si="0"/>
        <v>21</v>
      </c>
      <c r="J18" s="3"/>
      <c r="R18" s="3"/>
    </row>
    <row r="19" spans="1:18" x14ac:dyDescent="0.25">
      <c r="A19" t="s">
        <v>11</v>
      </c>
      <c r="B19" t="s">
        <v>12</v>
      </c>
      <c r="C19" s="3">
        <v>2.7544000000000004</v>
      </c>
      <c r="D19">
        <f t="shared" si="0"/>
        <v>16</v>
      </c>
      <c r="J19" s="3"/>
      <c r="R19" s="3"/>
    </row>
    <row r="20" spans="1:18" x14ac:dyDescent="0.25">
      <c r="A20" t="s">
        <v>3</v>
      </c>
      <c r="B20" t="s">
        <v>4</v>
      </c>
      <c r="C20" s="3">
        <v>3.3919999999999999</v>
      </c>
      <c r="D20">
        <f t="shared" si="0"/>
        <v>8</v>
      </c>
      <c r="J20" s="3"/>
      <c r="R20" s="3"/>
    </row>
    <row r="21" spans="1:18" x14ac:dyDescent="0.25">
      <c r="A21" t="s">
        <v>28</v>
      </c>
      <c r="B21" t="s">
        <v>29</v>
      </c>
      <c r="C21" s="3">
        <v>5.7991999999999999</v>
      </c>
      <c r="D21">
        <f t="shared" si="0"/>
        <v>4</v>
      </c>
      <c r="J21" s="3"/>
      <c r="R21" s="3"/>
    </row>
    <row r="22" spans="1:18" x14ac:dyDescent="0.25">
      <c r="A22" t="s">
        <v>39</v>
      </c>
      <c r="B22" t="s">
        <v>40</v>
      </c>
      <c r="C22" s="3">
        <v>2.0471999999999997</v>
      </c>
      <c r="D22">
        <f t="shared" si="0"/>
        <v>26</v>
      </c>
      <c r="J22" s="3"/>
      <c r="R22" s="3"/>
    </row>
    <row r="23" spans="1:18" x14ac:dyDescent="0.25">
      <c r="A23" t="s">
        <v>18</v>
      </c>
      <c r="B23" t="s">
        <v>19</v>
      </c>
      <c r="C23" s="3">
        <v>2.8235999999999999</v>
      </c>
      <c r="D23">
        <f t="shared" si="0"/>
        <v>15</v>
      </c>
      <c r="J23" s="3"/>
      <c r="R23" s="3"/>
    </row>
    <row r="24" spans="1:18" x14ac:dyDescent="0.25">
      <c r="A24" t="s">
        <v>33</v>
      </c>
      <c r="B24" t="s">
        <v>34</v>
      </c>
      <c r="C24" s="3">
        <v>2.5302000000000002</v>
      </c>
      <c r="D24">
        <f t="shared" si="0"/>
        <v>23</v>
      </c>
      <c r="J24" s="3"/>
      <c r="R24" s="3"/>
    </row>
    <row r="25" spans="1:18" x14ac:dyDescent="0.25">
      <c r="A25" t="s">
        <v>45</v>
      </c>
      <c r="B25" t="s">
        <v>46</v>
      </c>
      <c r="C25" s="3">
        <v>2.6692</v>
      </c>
      <c r="D25">
        <f t="shared" si="0"/>
        <v>20</v>
      </c>
      <c r="J25" s="3"/>
      <c r="R25" s="3"/>
    </row>
    <row r="26" spans="1:18" x14ac:dyDescent="0.25">
      <c r="A26" t="s">
        <v>14</v>
      </c>
      <c r="B26" t="s">
        <v>15</v>
      </c>
      <c r="C26" s="3">
        <v>2.7322000000000002</v>
      </c>
      <c r="D26">
        <f t="shared" si="0"/>
        <v>18</v>
      </c>
      <c r="J26" s="3"/>
      <c r="R26" s="3"/>
    </row>
    <row r="27" spans="1:18" x14ac:dyDescent="0.25">
      <c r="A27" t="s">
        <v>16</v>
      </c>
      <c r="B27" t="s">
        <v>17</v>
      </c>
      <c r="C27" s="3">
        <v>2.8486000000000002</v>
      </c>
      <c r="D27">
        <f t="shared" si="0"/>
        <v>14</v>
      </c>
      <c r="J27" s="3"/>
      <c r="R27" s="3"/>
    </row>
    <row r="28" spans="1:18" x14ac:dyDescent="0.25">
      <c r="A28" t="s">
        <v>5</v>
      </c>
      <c r="B28" t="s">
        <v>6</v>
      </c>
      <c r="C28" s="3">
        <v>3.3326000000000002</v>
      </c>
      <c r="D28">
        <f t="shared" si="0"/>
        <v>9</v>
      </c>
      <c r="J28" s="3"/>
      <c r="R28" s="3"/>
    </row>
    <row r="29" spans="1:18" x14ac:dyDescent="0.25">
      <c r="A29" s="30" t="s">
        <v>95</v>
      </c>
      <c r="B29" s="30"/>
      <c r="C29" s="30"/>
      <c r="D29" s="30"/>
    </row>
    <row r="31" spans="1:18" x14ac:dyDescent="0.25">
      <c r="C31" s="3"/>
    </row>
  </sheetData>
  <autoFilter ref="A1:D28" xr:uid="{00000000-0009-0000-0000-000000000000}">
    <sortState xmlns:xlrd2="http://schemas.microsoft.com/office/spreadsheetml/2017/richdata2" ref="A2:D28">
      <sortCondition ref="A1:A28"/>
    </sortState>
  </autoFilter>
  <mergeCells count="1">
    <mergeCell ref="A29:D2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972B3-9EF4-4E87-9973-11CD6AB07D17}">
  <dimension ref="A1:J35"/>
  <sheetViews>
    <sheetView workbookViewId="0">
      <selection activeCell="O31" sqref="O31"/>
    </sheetView>
  </sheetViews>
  <sheetFormatPr defaultRowHeight="15" x14ac:dyDescent="0.25"/>
  <cols>
    <col min="1" max="1" width="17.5703125" bestFit="1" customWidth="1"/>
    <col min="2" max="2" width="11.5703125" customWidth="1"/>
    <col min="3" max="3" width="9.7109375" customWidth="1"/>
    <col min="4" max="5" width="9" customWidth="1"/>
    <col min="6" max="6" width="9.5703125" customWidth="1"/>
    <col min="7" max="7" width="9" customWidth="1"/>
    <col min="8" max="8" width="17.140625" customWidth="1"/>
  </cols>
  <sheetData>
    <row r="1" spans="1:8" x14ac:dyDescent="0.25">
      <c r="A1" s="29" t="s">
        <v>94</v>
      </c>
      <c r="B1" s="29"/>
      <c r="C1" s="29"/>
      <c r="D1" s="29"/>
      <c r="E1" s="29"/>
      <c r="F1" s="29"/>
      <c r="G1" s="29"/>
      <c r="H1" s="29"/>
    </row>
    <row r="2" spans="1:8" ht="60" x14ac:dyDescent="0.25">
      <c r="A2" s="21"/>
      <c r="B2" s="27" t="s">
        <v>89</v>
      </c>
      <c r="C2" s="27"/>
      <c r="D2" s="27" t="s">
        <v>88</v>
      </c>
      <c r="E2" s="27"/>
      <c r="F2" s="27" t="s">
        <v>90</v>
      </c>
      <c r="G2" s="27"/>
      <c r="H2" s="25" t="s">
        <v>59</v>
      </c>
    </row>
    <row r="3" spans="1:8" x14ac:dyDescent="0.25">
      <c r="A3" s="1"/>
      <c r="B3" s="23" t="s">
        <v>58</v>
      </c>
      <c r="C3" s="23" t="s">
        <v>87</v>
      </c>
      <c r="D3" s="23" t="s">
        <v>58</v>
      </c>
      <c r="E3" s="23" t="s">
        <v>87</v>
      </c>
      <c r="F3" s="23" t="s">
        <v>58</v>
      </c>
      <c r="G3" s="24" t="s">
        <v>87</v>
      </c>
      <c r="H3" s="22"/>
    </row>
    <row r="4" spans="1:8" x14ac:dyDescent="0.25">
      <c r="A4" s="8" t="s">
        <v>60</v>
      </c>
      <c r="B4" s="3">
        <v>3.3179999999999996</v>
      </c>
      <c r="C4" s="9">
        <f>B4/0.951</f>
        <v>3.4889589905362772</v>
      </c>
      <c r="D4" s="3">
        <v>4.2349685005999991</v>
      </c>
      <c r="E4" s="9">
        <f>D4/0.951</f>
        <v>4.4531740279705563</v>
      </c>
      <c r="F4" s="3">
        <v>5.5018000000000002</v>
      </c>
      <c r="G4" s="13">
        <f>F4/0.951</f>
        <v>5.7852786540483709</v>
      </c>
      <c r="H4" s="19">
        <v>0.76974235715583972</v>
      </c>
    </row>
    <row r="5" spans="1:8" x14ac:dyDescent="0.25">
      <c r="A5" s="8" t="s">
        <v>61</v>
      </c>
      <c r="B5" s="3">
        <v>4.9836</v>
      </c>
      <c r="C5" s="9">
        <f t="shared" ref="C5:C31" si="0">B5/0.951</f>
        <v>5.2403785488958992</v>
      </c>
      <c r="D5" s="3">
        <v>6.2484268411999997</v>
      </c>
      <c r="E5" s="9">
        <f t="shared" ref="E5:E30" si="1">D5/0.951</f>
        <v>6.5703752273396425</v>
      </c>
      <c r="F5" s="3">
        <v>7.2877999999999998</v>
      </c>
      <c r="G5" s="13">
        <f t="shared" ref="G5:G30" si="2">F5/0.951</f>
        <v>7.6633017875920082</v>
      </c>
      <c r="H5" s="19">
        <v>0.85738176695298995</v>
      </c>
    </row>
    <row r="6" spans="1:8" x14ac:dyDescent="0.25">
      <c r="A6" s="8" t="s">
        <v>62</v>
      </c>
      <c r="B6" s="3">
        <v>1.8540000000000001</v>
      </c>
      <c r="C6" s="9">
        <f t="shared" si="0"/>
        <v>1.9495268138801263</v>
      </c>
      <c r="D6" s="3">
        <v>2.3167342587999999</v>
      </c>
      <c r="E6" s="9">
        <f t="shared" si="1"/>
        <v>2.4361033215562564</v>
      </c>
      <c r="F6" s="3">
        <v>2.7763999999999998</v>
      </c>
      <c r="G6" s="13">
        <f t="shared" si="2"/>
        <v>2.9194532071503678</v>
      </c>
      <c r="H6" s="19">
        <v>0.83443821452240319</v>
      </c>
    </row>
    <row r="7" spans="1:8" x14ac:dyDescent="0.25">
      <c r="A7" s="8" t="s">
        <v>63</v>
      </c>
      <c r="B7" s="3">
        <v>2.46</v>
      </c>
      <c r="C7" s="9">
        <f t="shared" si="0"/>
        <v>2.586750788643533</v>
      </c>
      <c r="D7" s="3">
        <v>3.2824</v>
      </c>
      <c r="E7" s="9">
        <f t="shared" si="1"/>
        <v>3.4515247108307046</v>
      </c>
      <c r="F7" s="3">
        <v>4.1120000000000001</v>
      </c>
      <c r="G7" s="13">
        <f t="shared" si="2"/>
        <v>4.3238696109358576</v>
      </c>
      <c r="H7" s="19">
        <v>0.79824902723735403</v>
      </c>
    </row>
    <row r="8" spans="1:8" x14ac:dyDescent="0.25">
      <c r="A8" s="8" t="s">
        <v>64</v>
      </c>
      <c r="B8" s="3">
        <v>2.5824000000000003</v>
      </c>
      <c r="C8" s="9">
        <f t="shared" si="0"/>
        <v>2.7154574132492115</v>
      </c>
      <c r="D8" s="3">
        <v>3.2785350400000004</v>
      </c>
      <c r="E8" s="9">
        <f t="shared" si="1"/>
        <v>3.4474606098843328</v>
      </c>
      <c r="F8" s="3">
        <v>4.3600000000000003</v>
      </c>
      <c r="G8" s="13">
        <f t="shared" si="2"/>
        <v>4.5846477392218725</v>
      </c>
      <c r="H8" s="19">
        <v>0.75195757798165141</v>
      </c>
    </row>
    <row r="9" spans="1:8" x14ac:dyDescent="0.25">
      <c r="A9" s="8" t="s">
        <v>65</v>
      </c>
      <c r="B9" s="3">
        <v>3.1381999999999999</v>
      </c>
      <c r="C9" s="9">
        <f t="shared" si="0"/>
        <v>3.2998948475289169</v>
      </c>
      <c r="D9" s="3">
        <v>4.0244014347999997</v>
      </c>
      <c r="E9" s="9">
        <f t="shared" si="1"/>
        <v>4.2317575549947426</v>
      </c>
      <c r="F9" s="3">
        <v>5.1061999999999994</v>
      </c>
      <c r="G9" s="13">
        <f t="shared" si="2"/>
        <v>5.3692954784437434</v>
      </c>
      <c r="H9" s="19">
        <v>0.78814018933845131</v>
      </c>
    </row>
    <row r="10" spans="1:8" x14ac:dyDescent="0.25">
      <c r="A10" s="8" t="s">
        <v>66</v>
      </c>
      <c r="B10" s="3">
        <v>5.2775999999999996</v>
      </c>
      <c r="C10" s="9">
        <f t="shared" si="0"/>
        <v>5.5495268138801261</v>
      </c>
      <c r="D10" s="3">
        <v>6.7279999999999998</v>
      </c>
      <c r="E10" s="9">
        <f t="shared" si="1"/>
        <v>7.0746582544689804</v>
      </c>
      <c r="F10" s="3">
        <v>7.2520000000000007</v>
      </c>
      <c r="G10" s="13">
        <f t="shared" si="2"/>
        <v>7.6256572029442706</v>
      </c>
      <c r="H10" s="19">
        <v>0.92774407060121333</v>
      </c>
    </row>
    <row r="11" spans="1:8" x14ac:dyDescent="0.25">
      <c r="A11" s="8" t="s">
        <v>67</v>
      </c>
      <c r="B11" s="3">
        <v>3.327</v>
      </c>
      <c r="C11" s="9">
        <f t="shared" si="0"/>
        <v>3.498422712933754</v>
      </c>
      <c r="D11" s="3">
        <v>4.10533489</v>
      </c>
      <c r="E11" s="9">
        <f t="shared" si="1"/>
        <v>4.3168610830704521</v>
      </c>
      <c r="F11" s="3">
        <v>4.67</v>
      </c>
      <c r="G11" s="13">
        <f t="shared" si="2"/>
        <v>4.9106203995793907</v>
      </c>
      <c r="H11" s="19">
        <v>0.87908670021413282</v>
      </c>
    </row>
    <row r="12" spans="1:8" x14ac:dyDescent="0.25">
      <c r="A12" s="8" t="s">
        <v>68</v>
      </c>
      <c r="B12" s="3">
        <v>6.7634000000000007</v>
      </c>
      <c r="C12" s="9">
        <f t="shared" si="0"/>
        <v>7.1118822292323882</v>
      </c>
      <c r="D12" s="3">
        <v>8.5788028208000018</v>
      </c>
      <c r="E12" s="9">
        <f t="shared" si="1"/>
        <v>9.0208231554153553</v>
      </c>
      <c r="F12" s="3">
        <v>9.3795999999999999</v>
      </c>
      <c r="G12" s="13">
        <f t="shared" si="2"/>
        <v>9.8628811777076759</v>
      </c>
      <c r="H12" s="19">
        <v>0.91462352560876814</v>
      </c>
    </row>
    <row r="13" spans="1:8" x14ac:dyDescent="0.25">
      <c r="A13" s="8" t="s">
        <v>69</v>
      </c>
      <c r="B13" s="3">
        <v>6.9486000000000008</v>
      </c>
      <c r="C13" s="9">
        <f t="shared" si="0"/>
        <v>7.3066246056782349</v>
      </c>
      <c r="D13" s="3">
        <v>8.6415367192000012</v>
      </c>
      <c r="E13" s="9">
        <f t="shared" si="1"/>
        <v>9.086789399789696</v>
      </c>
      <c r="F13" s="3">
        <v>10.1576</v>
      </c>
      <c r="G13" s="13">
        <f t="shared" si="2"/>
        <v>10.680967402733964</v>
      </c>
      <c r="H13" s="19">
        <v>0.85074591627943619</v>
      </c>
    </row>
    <row r="14" spans="1:8" x14ac:dyDescent="0.25">
      <c r="A14" s="8" t="s">
        <v>70</v>
      </c>
      <c r="B14" s="3">
        <v>3.55</v>
      </c>
      <c r="C14" s="9">
        <f t="shared" si="0"/>
        <v>3.7329127234490009</v>
      </c>
      <c r="D14" s="3">
        <v>4.6123403904</v>
      </c>
      <c r="E14" s="9">
        <f t="shared" si="1"/>
        <v>4.8499898952681386</v>
      </c>
      <c r="F14" s="3">
        <v>6.6536000000000008</v>
      </c>
      <c r="G14" s="13">
        <f t="shared" si="2"/>
        <v>6.9964248159831772</v>
      </c>
      <c r="H14" s="19">
        <v>0.69320974966935189</v>
      </c>
    </row>
    <row r="15" spans="1:8" x14ac:dyDescent="0.25">
      <c r="A15" s="8" t="s">
        <v>71</v>
      </c>
      <c r="B15" s="3">
        <v>2.734</v>
      </c>
      <c r="C15" s="9">
        <f t="shared" si="0"/>
        <v>2.8748685594111465</v>
      </c>
      <c r="D15" s="3">
        <v>3.5409403215999999</v>
      </c>
      <c r="E15" s="9">
        <f t="shared" si="1"/>
        <v>3.7233862477392221</v>
      </c>
      <c r="F15" s="3">
        <v>4.1692</v>
      </c>
      <c r="G15" s="13">
        <f t="shared" si="2"/>
        <v>4.3840168243953732</v>
      </c>
      <c r="H15" s="19">
        <v>0.84930929713134418</v>
      </c>
    </row>
    <row r="16" spans="1:8" x14ac:dyDescent="0.25">
      <c r="A16" s="8" t="s">
        <v>86</v>
      </c>
      <c r="B16" s="3">
        <v>2.5187999999999997</v>
      </c>
      <c r="C16" s="9">
        <f t="shared" si="0"/>
        <v>2.6485804416403784</v>
      </c>
      <c r="D16" s="3">
        <v>3.5199665015999995</v>
      </c>
      <c r="E16" s="9">
        <f t="shared" si="1"/>
        <v>3.7013317577287062</v>
      </c>
      <c r="F16" s="3">
        <v>4.7092000000000001</v>
      </c>
      <c r="G16" s="13">
        <f t="shared" si="2"/>
        <v>4.9518401682439537</v>
      </c>
      <c r="H16" s="19">
        <v>0.74746591811772689</v>
      </c>
    </row>
    <row r="17" spans="1:10" x14ac:dyDescent="0.25">
      <c r="A17" s="8" t="s">
        <v>72</v>
      </c>
      <c r="B17" s="3">
        <v>9.2962000000000007</v>
      </c>
      <c r="C17" s="9">
        <f t="shared" si="0"/>
        <v>9.7751840168243973</v>
      </c>
      <c r="D17" s="3">
        <v>11.973252268800001</v>
      </c>
      <c r="E17" s="9">
        <f t="shared" si="1"/>
        <v>12.590170629652999</v>
      </c>
      <c r="F17" s="3">
        <v>14.3164</v>
      </c>
      <c r="G17" s="13">
        <f t="shared" si="2"/>
        <v>15.054048370136698</v>
      </c>
      <c r="H17" s="19">
        <v>0.83633121935682164</v>
      </c>
    </row>
    <row r="18" spans="1:10" x14ac:dyDescent="0.25">
      <c r="A18" s="8" t="s">
        <v>73</v>
      </c>
      <c r="B18" s="3">
        <v>3.1339999999999995</v>
      </c>
      <c r="C18" s="9">
        <f t="shared" si="0"/>
        <v>3.2954784437434275</v>
      </c>
      <c r="D18" s="3">
        <v>4.0717055999999996</v>
      </c>
      <c r="E18" s="9">
        <f t="shared" si="1"/>
        <v>4.2814990536277602</v>
      </c>
      <c r="F18" s="3">
        <v>5.2</v>
      </c>
      <c r="G18" s="13">
        <f t="shared" si="2"/>
        <v>5.4679284963196642</v>
      </c>
      <c r="H18" s="19">
        <v>0.78302030769230757</v>
      </c>
    </row>
    <row r="19" spans="1:10" x14ac:dyDescent="0.25">
      <c r="A19" s="8" t="s">
        <v>74</v>
      </c>
      <c r="B19" s="3">
        <v>2.6760000000000002</v>
      </c>
      <c r="C19" s="9">
        <f t="shared" si="0"/>
        <v>2.8138801261829656</v>
      </c>
      <c r="D19" s="3">
        <v>3.3655647528000001</v>
      </c>
      <c r="E19" s="9">
        <f t="shared" si="1"/>
        <v>3.538974503470032</v>
      </c>
      <c r="F19" s="3">
        <v>3.9732000000000003</v>
      </c>
      <c r="G19" s="13">
        <f t="shared" si="2"/>
        <v>4.1779179810725555</v>
      </c>
      <c r="H19" s="19">
        <v>0.84706653397765019</v>
      </c>
    </row>
    <row r="20" spans="1:10" x14ac:dyDescent="0.25">
      <c r="A20" s="8" t="s">
        <v>75</v>
      </c>
      <c r="B20" s="3">
        <v>2.6344000000000003</v>
      </c>
      <c r="C20" s="9">
        <f t="shared" si="0"/>
        <v>2.7701366982124083</v>
      </c>
      <c r="D20" s="3">
        <v>3.3581201800000002</v>
      </c>
      <c r="E20" s="9">
        <f t="shared" si="1"/>
        <v>3.5311463512092538</v>
      </c>
      <c r="F20" s="3">
        <v>4.17</v>
      </c>
      <c r="G20" s="13">
        <f t="shared" si="2"/>
        <v>4.3848580441640381</v>
      </c>
      <c r="H20" s="19">
        <v>0.8053045995203838</v>
      </c>
    </row>
    <row r="21" spans="1:10" x14ac:dyDescent="0.25">
      <c r="A21" s="8" t="s">
        <v>76</v>
      </c>
      <c r="B21" s="3">
        <v>2.7544000000000004</v>
      </c>
      <c r="C21" s="9">
        <f t="shared" si="0"/>
        <v>2.8963196635120929</v>
      </c>
      <c r="D21" s="3">
        <v>3.4656386050000005</v>
      </c>
      <c r="E21" s="9">
        <f t="shared" si="1"/>
        <v>3.6442046319663519</v>
      </c>
      <c r="F21" s="3">
        <v>4.8949999999999996</v>
      </c>
      <c r="G21" s="13">
        <f t="shared" si="2"/>
        <v>5.1472134595162986</v>
      </c>
      <c r="H21" s="19">
        <v>0.70799562921348336</v>
      </c>
    </row>
    <row r="22" spans="1:10" x14ac:dyDescent="0.25">
      <c r="A22" s="8" t="s">
        <v>77</v>
      </c>
      <c r="B22" s="3">
        <v>3.3919999999999999</v>
      </c>
      <c r="C22" s="9">
        <f t="shared" si="0"/>
        <v>3.5667718191377498</v>
      </c>
      <c r="D22" s="3">
        <v>4.2081912252000002</v>
      </c>
      <c r="E22" s="9">
        <f t="shared" si="1"/>
        <v>4.4250170611987389</v>
      </c>
      <c r="F22" s="3">
        <v>5.3506</v>
      </c>
      <c r="G22" s="13">
        <f t="shared" si="2"/>
        <v>5.626288117770768</v>
      </c>
      <c r="H22" s="19">
        <v>0.78648959466228086</v>
      </c>
    </row>
    <row r="23" spans="1:10" x14ac:dyDescent="0.25">
      <c r="A23" s="8" t="s">
        <v>78</v>
      </c>
      <c r="B23" s="3">
        <v>5.7991999999999999</v>
      </c>
      <c r="C23" s="9">
        <f t="shared" si="0"/>
        <v>6.0980021030494216</v>
      </c>
      <c r="D23" s="3">
        <v>7.1105740239999999</v>
      </c>
      <c r="E23" s="9">
        <f t="shared" si="1"/>
        <v>7.4769442944269189</v>
      </c>
      <c r="F23" s="3">
        <v>7.5560000000000009</v>
      </c>
      <c r="G23" s="13">
        <f t="shared" si="2"/>
        <v>7.9453207150368046</v>
      </c>
      <c r="H23" s="19">
        <v>0.94105002964531481</v>
      </c>
    </row>
    <row r="24" spans="1:10" x14ac:dyDescent="0.25">
      <c r="A24" s="8" t="s">
        <v>79</v>
      </c>
      <c r="B24" s="3">
        <v>2.0471999999999997</v>
      </c>
      <c r="C24" s="9">
        <f t="shared" si="0"/>
        <v>2.1526813880126179</v>
      </c>
      <c r="D24" s="3">
        <v>2.6356264255999999</v>
      </c>
      <c r="E24" s="9">
        <f t="shared" si="1"/>
        <v>2.7714263150368033</v>
      </c>
      <c r="F24" s="3">
        <v>3.1468000000000003</v>
      </c>
      <c r="G24" s="13">
        <f t="shared" si="2"/>
        <v>3.3089379600420612</v>
      </c>
      <c r="H24" s="19">
        <v>0.83755765399771187</v>
      </c>
    </row>
    <row r="25" spans="1:10" x14ac:dyDescent="0.25">
      <c r="A25" s="8" t="s">
        <v>80</v>
      </c>
      <c r="B25" s="3">
        <v>2.8235999999999999</v>
      </c>
      <c r="C25" s="9">
        <f t="shared" si="0"/>
        <v>2.9690851735015773</v>
      </c>
      <c r="D25" s="3">
        <v>3.7174217599999997</v>
      </c>
      <c r="E25" s="9">
        <f t="shared" si="1"/>
        <v>3.9089608412197685</v>
      </c>
      <c r="F25" s="3">
        <v>4.7799999999999994</v>
      </c>
      <c r="G25" s="13">
        <f t="shared" si="2"/>
        <v>5.0262881177707674</v>
      </c>
      <c r="H25" s="19">
        <v>0.77770329707112973</v>
      </c>
    </row>
    <row r="26" spans="1:10" x14ac:dyDescent="0.25">
      <c r="A26" s="8" t="s">
        <v>81</v>
      </c>
      <c r="B26" s="3">
        <v>2.5302000000000002</v>
      </c>
      <c r="C26" s="9">
        <f t="shared" si="0"/>
        <v>2.660567823343849</v>
      </c>
      <c r="D26" s="3">
        <v>3.2400342112000002</v>
      </c>
      <c r="E26" s="9">
        <f t="shared" si="1"/>
        <v>3.4069760370136701</v>
      </c>
      <c r="F26" s="3">
        <v>4.4458000000000002</v>
      </c>
      <c r="G26" s="13">
        <f t="shared" si="2"/>
        <v>4.6748685594111468</v>
      </c>
      <c r="H26" s="19">
        <v>0.72878541796751994</v>
      </c>
    </row>
    <row r="27" spans="1:10" x14ac:dyDescent="0.25">
      <c r="A27" s="8" t="s">
        <v>82</v>
      </c>
      <c r="B27" s="3">
        <v>2.6692</v>
      </c>
      <c r="C27" s="9">
        <f t="shared" si="0"/>
        <v>2.8067297581493165</v>
      </c>
      <c r="D27" s="3">
        <v>3.3773680829999999</v>
      </c>
      <c r="E27" s="9">
        <f t="shared" si="1"/>
        <v>3.551385996845426</v>
      </c>
      <c r="F27" s="3">
        <v>4.2489999999999997</v>
      </c>
      <c r="G27" s="13">
        <f t="shared" si="2"/>
        <v>4.4679284963196633</v>
      </c>
      <c r="H27" s="19">
        <v>0.79486186938103087</v>
      </c>
    </row>
    <row r="28" spans="1:10" x14ac:dyDescent="0.25">
      <c r="A28" s="8" t="s">
        <v>83</v>
      </c>
      <c r="B28" s="3">
        <v>2.7322000000000002</v>
      </c>
      <c r="C28" s="9">
        <f t="shared" si="0"/>
        <v>2.8729758149316513</v>
      </c>
      <c r="D28" s="3">
        <v>3.4862595648000001</v>
      </c>
      <c r="E28" s="9">
        <f t="shared" si="1"/>
        <v>3.6658880807570982</v>
      </c>
      <c r="F28" s="3">
        <v>4.1816000000000004</v>
      </c>
      <c r="G28" s="13">
        <f t="shared" si="2"/>
        <v>4.3970557308096749</v>
      </c>
      <c r="H28" s="19">
        <v>0.83371426363114587</v>
      </c>
    </row>
    <row r="29" spans="1:10" x14ac:dyDescent="0.25">
      <c r="A29" s="8" t="s">
        <v>84</v>
      </c>
      <c r="B29" s="3">
        <v>2.8486000000000002</v>
      </c>
      <c r="C29" s="9">
        <f t="shared" si="0"/>
        <v>2.9953732912723452</v>
      </c>
      <c r="D29" s="3">
        <v>3.6498988180000005</v>
      </c>
      <c r="E29" s="9">
        <f t="shared" si="1"/>
        <v>3.8379587991587809</v>
      </c>
      <c r="F29" s="3">
        <v>4.617</v>
      </c>
      <c r="G29" s="13">
        <f t="shared" si="2"/>
        <v>4.8548895899053628</v>
      </c>
      <c r="H29" s="19">
        <v>0.79053472341347208</v>
      </c>
    </row>
    <row r="30" spans="1:10" x14ac:dyDescent="0.25">
      <c r="A30" s="18" t="s">
        <v>85</v>
      </c>
      <c r="B30" s="15">
        <v>3.3326000000000002</v>
      </c>
      <c r="C30" s="16">
        <f t="shared" si="0"/>
        <v>3.5043112513144061</v>
      </c>
      <c r="D30" s="15">
        <v>4.5086000000000004</v>
      </c>
      <c r="E30" s="16">
        <f t="shared" si="1"/>
        <v>4.740904311251315</v>
      </c>
      <c r="F30" s="15">
        <v>5.88</v>
      </c>
      <c r="G30" s="17">
        <f t="shared" si="2"/>
        <v>6.1829652996845423</v>
      </c>
      <c r="H30" s="20">
        <v>0.76676870748299331</v>
      </c>
    </row>
    <row r="31" spans="1:10" ht="15.75" thickBot="1" x14ac:dyDescent="0.3">
      <c r="A31" s="10" t="s">
        <v>91</v>
      </c>
      <c r="B31" s="11">
        <f>AVERAGE(B4:B30)</f>
        <v>3.634274074074074</v>
      </c>
      <c r="C31" s="12">
        <f t="shared" si="0"/>
        <v>3.8215289948202673</v>
      </c>
      <c r="D31" s="11">
        <f t="shared" ref="D31:H31" si="3">AVERAGE(D4:D30)</f>
        <v>4.6400238236074065</v>
      </c>
      <c r="E31" s="12">
        <f t="shared" si="3"/>
        <v>4.8790997093663586</v>
      </c>
      <c r="F31" s="11">
        <f t="shared" si="3"/>
        <v>5.6628444444444437</v>
      </c>
      <c r="G31" s="12">
        <f>AVERAGE(G4:G30)</f>
        <v>5.9546208669237064</v>
      </c>
      <c r="H31" s="26">
        <f t="shared" si="3"/>
        <v>0.8110843762157004</v>
      </c>
    </row>
    <row r="32" spans="1:10" ht="30" customHeight="1" x14ac:dyDescent="0.25">
      <c r="A32" s="28" t="s">
        <v>92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4" x14ac:dyDescent="0.25">
      <c r="A33" t="s">
        <v>93</v>
      </c>
    </row>
    <row r="35" spans="1:4" x14ac:dyDescent="0.25">
      <c r="C35" s="14"/>
      <c r="D35" s="14"/>
    </row>
  </sheetData>
  <autoFilter ref="A3:H30" xr:uid="{00000000-0009-0000-0000-000001000000}"/>
  <mergeCells count="5">
    <mergeCell ref="B2:C2"/>
    <mergeCell ref="D2:E2"/>
    <mergeCell ref="F2:G2"/>
    <mergeCell ref="A32:J32"/>
    <mergeCell ref="A1:H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Cigarette_Taxes_Europe_Data_Tax</vt:lpstr>
      <vt:lpstr>2023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Asen</dc:creator>
  <cp:lastModifiedBy>Kevin Kaufman</cp:lastModifiedBy>
  <dcterms:created xsi:type="dcterms:W3CDTF">2015-06-05T18:17:20Z</dcterms:created>
  <dcterms:modified xsi:type="dcterms:W3CDTF">2023-10-02T20:43:13Z</dcterms:modified>
</cp:coreProperties>
</file>